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/>
  </bookViews>
  <sheets>
    <sheet name="2EI_240 01" sheetId="1" r:id="rId1"/>
    <sheet name="2EI_260 01" sheetId="2" r:id="rId2"/>
    <sheet name="2EI_261 01" sheetId="3" r:id="rId3"/>
    <sheet name="2EI_262 01" sheetId="4" r:id="rId4"/>
    <sheet name="2EI_263 01" sheetId="5" r:id="rId5"/>
    <sheet name="2EI_264 01" sheetId="6" r:id="rId6"/>
    <sheet name="2EI_265 01" sheetId="7" r:id="rId7"/>
  </sheets>
  <externalReferences>
    <externalReference r:id="rId8"/>
    <externalReference r:id="rId9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C7" i="7"/>
  <c r="D7" i="7"/>
  <c r="G7" i="7"/>
  <c r="I7" i="7"/>
  <c r="D8" i="7"/>
  <c r="A3" i="6"/>
  <c r="C7" i="6"/>
  <c r="D7" i="6"/>
  <c r="G7" i="6"/>
  <c r="I7" i="6"/>
  <c r="D8" i="6"/>
  <c r="A3" i="5"/>
  <c r="C7" i="5"/>
  <c r="D7" i="5"/>
  <c r="G7" i="5"/>
  <c r="I7" i="5"/>
  <c r="D8" i="5"/>
  <c r="A3" i="4"/>
  <c r="C7" i="4"/>
  <c r="D7" i="4"/>
  <c r="G7" i="4"/>
  <c r="I7" i="4"/>
  <c r="D8" i="4"/>
  <c r="A3" i="3"/>
  <c r="C7" i="3"/>
  <c r="D7" i="3"/>
  <c r="G7" i="3"/>
  <c r="I7" i="3"/>
  <c r="D8" i="3"/>
  <c r="A3" i="2"/>
  <c r="C7" i="2"/>
  <c r="D7" i="2"/>
  <c r="G7" i="2"/>
  <c r="I7" i="2"/>
  <c r="D8" i="2"/>
  <c r="A3" i="1"/>
  <c r="C7" i="1"/>
  <c r="D7" i="1"/>
  <c r="G7" i="1"/>
  <c r="I7" i="1"/>
  <c r="D8" i="1"/>
</calcChain>
</file>

<file path=xl/sharedStrings.xml><?xml version="1.0" encoding="utf-8"?>
<sst xmlns="http://schemas.openxmlformats.org/spreadsheetml/2006/main" count="1123" uniqueCount="539">
  <si>
    <t>Otros Recursos de Capital</t>
  </si>
  <si>
    <t>239</t>
  </si>
  <si>
    <t>´2390000000000000000000</t>
  </si>
  <si>
    <t>240</t>
  </si>
  <si>
    <t>Rendimientos Operaciones Financieras</t>
  </si>
  <si>
    <t>232</t>
  </si>
  <si>
    <t>´2320000000000000000000</t>
  </si>
  <si>
    <t>Recursos de Capital</t>
  </si>
  <si>
    <t>23</t>
  </si>
  <si>
    <t>´2300000000000000000000</t>
  </si>
  <si>
    <t>Otros</t>
  </si>
  <si>
    <t>2119902</t>
  </si>
  <si>
    <t>´2119902000000000000000</t>
  </si>
  <si>
    <t>Recuperaci󮠤e Cartera</t>
  </si>
  <si>
    <t>2119901</t>
  </si>
  <si>
    <t>´2119901000000000000000</t>
  </si>
  <si>
    <t>Otros Ingresos de Explotaci󮍊</t>
  </si>
  <si>
    <t>21199</t>
  </si>
  <si>
    <t>´2119900000000000000000</t>
  </si>
  <si>
    <t>Utilizaci󮠤e Marca</t>
  </si>
  <si>
    <t>2110202</t>
  </si>
  <si>
    <t>´2110202000000000000000</t>
  </si>
  <si>
    <t>Arrendamientos</t>
  </si>
  <si>
    <t>2110201</t>
  </si>
  <si>
    <t>´2110201000000000000000</t>
  </si>
  <si>
    <t>Ventas de Servicios</t>
  </si>
  <si>
    <t>21102</t>
  </si>
  <si>
    <t>´2110200000000000000000</t>
  </si>
  <si>
    <t>Premios no Reclamados Apuestas</t>
  </si>
  <si>
    <t>2110102010006</t>
  </si>
  <si>
    <t>´2110102010006000000000</t>
  </si>
  <si>
    <t>Reconocimiento Gastos de Administraci󮍊</t>
  </si>
  <si>
    <t>2110102010005</t>
  </si>
  <si>
    <t>´2110102010005000000000</t>
  </si>
  <si>
    <t>Otros Ingresos Apuestas Permanentes</t>
  </si>
  <si>
    <t>2110102010004</t>
  </si>
  <si>
    <t>´2110102010004000000000</t>
  </si>
  <si>
    <t>Ventas de Talonarios</t>
  </si>
  <si>
    <t>2110102010003</t>
  </si>
  <si>
    <t>´2110102010003000000000</t>
  </si>
  <si>
    <t>Apuestas Permanentes</t>
  </si>
  <si>
    <t>211010201</t>
  </si>
  <si>
    <t>´2110102010000000000000</t>
  </si>
  <si>
    <t>2110102</t>
  </si>
  <si>
    <t>´2110102000000000000000</t>
  </si>
  <si>
    <t>Premios no Reclamados Loter_xD84D_</t>
  </si>
  <si>
    <t>211010105</t>
  </si>
  <si>
    <t>´2110101050000000000000</t>
  </si>
  <si>
    <t>CxCo Loter_xD860_y Otros Productos</t>
  </si>
  <si>
    <t>211010104</t>
  </si>
  <si>
    <t>´2110101040000000000000</t>
  </si>
  <si>
    <t>Utilizaci󮠤e Resultados</t>
  </si>
  <si>
    <t>2110101030003</t>
  </si>
  <si>
    <t>´2110101030003000000000</t>
  </si>
  <si>
    <t>2110101030002</t>
  </si>
  <si>
    <t>´2110101030002000000000</t>
  </si>
  <si>
    <t>Derechos de Explotaci󮍊</t>
  </si>
  <si>
    <t>2110101030001</t>
  </si>
  <si>
    <t>´2110101030001000000000</t>
  </si>
  <si>
    <t>Juegos Promocionales, Rifas y Otros</t>
  </si>
  <si>
    <t>211010103</t>
  </si>
  <si>
    <t>´2110101030000000000000</t>
  </si>
  <si>
    <t>Forᮥa</t>
  </si>
  <si>
    <t>2110101010002</t>
  </si>
  <si>
    <t>´2110101010002000000000</t>
  </si>
  <si>
    <t>Local</t>
  </si>
  <si>
    <t>2110101010001</t>
  </si>
  <si>
    <t>´2110101010001000000000</t>
  </si>
  <si>
    <t>Billetes de Loter_xD84D_</t>
  </si>
  <si>
    <t>211010101</t>
  </si>
  <si>
    <t>´2110101010000000000000</t>
  </si>
  <si>
    <t>Billetes de Loter_xD860_y Otros Productos</t>
  </si>
  <si>
    <t>2110101</t>
  </si>
  <si>
    <t>´2110101000000000000000</t>
  </si>
  <si>
    <t>Venta de Bienes</t>
  </si>
  <si>
    <t>21101</t>
  </si>
  <si>
    <t>´2110100000000000000000</t>
  </si>
  <si>
    <t>Ingresos de Explotaci󮍊</t>
  </si>
  <si>
    <t>211</t>
  </si>
  <si>
    <t>´2110000000000000000000</t>
  </si>
  <si>
    <t>Ingresos Corrientes</t>
  </si>
  <si>
    <t>21</t>
  </si>
  <si>
    <t>´2100000000000000000000</t>
  </si>
  <si>
    <t>Ingresos</t>
  </si>
  <si>
    <t>2</t>
  </si>
  <si>
    <t>´2000000000000000000000</t>
  </si>
  <si>
    <t>Disponibilidad Inicial</t>
  </si>
  <si>
    <t>1</t>
  </si>
  <si>
    <t>´1000000000000000000000</t>
  </si>
  <si>
    <t>(40) RECAUDO ACUMULADO CON RECONOCIMIENTO</t>
  </si>
  <si>
    <t>(36) RECONOCIMIENTOS VIGENCIA ACTUAL</t>
  </si>
  <si>
    <t>(32) SALDO POR RECAUDAR</t>
  </si>
  <si>
    <t>(28) % EJECUCION PRESUPUESTAL</t>
  </si>
  <si>
    <t>(24) RECAUDOS ACUMULADOS</t>
  </si>
  <si>
    <t>(20) RECAUDOS DEL MES</t>
  </si>
  <si>
    <t>(16) PRESUPUESTO DEFINITIVO</t>
  </si>
  <si>
    <t>(12) MODIFICACIONES ACUMULADAS</t>
  </si>
  <si>
    <t>(8) MODIFICACIONES DEL MES</t>
  </si>
  <si>
    <t>(4) PRESUPUESTO INICIAL</t>
  </si>
  <si>
    <t>(2) NOMBRE DE LA CUENTA</t>
  </si>
  <si>
    <t>(1) CODIGO DE CUENTA</t>
  </si>
  <si>
    <t>COD_FILA</t>
  </si>
  <si>
    <t>(32)SALDO POR RECAUDAR</t>
  </si>
  <si>
    <t>(28)% EJEC.PRESUP</t>
  </si>
  <si>
    <t>(16)PRESUPIESTO DEFINITIVO</t>
  </si>
  <si>
    <t>(12)MODIFICACIONES ACUMULADAS</t>
  </si>
  <si>
    <t>(8) MODIFICACIONES ADEL MES</t>
  </si>
  <si>
    <t>(4)PRESUPUESTO INICIAL</t>
  </si>
  <si>
    <t>NOMBRE DE LA CUENTA</t>
  </si>
  <si>
    <t>CODIGO DE CUENTA</t>
  </si>
  <si>
    <t>CODIFICADO</t>
  </si>
  <si>
    <t>CODIGO ENTE</t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</si>
  <si>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</si>
  <si>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17:30:10</t>
    </r>
  </si>
  <si>
    <t>EI</t>
  </si>
  <si>
    <r>
      <t xml:space="preserve">Fecha de Corte : </t>
    </r>
    <r>
      <rPr>
        <sz val="7.5"/>
        <color rgb="FF000000"/>
        <rFont val="Calibri"/>
        <family val="2"/>
        <scheme val="minor"/>
      </rPr>
      <t>2015-09-30</t>
    </r>
  </si>
  <si>
    <r>
      <t xml:space="preserve">Formulario : </t>
    </r>
    <r>
      <rPr>
        <sz val="7.5"/>
        <color rgb="FF000000"/>
        <rFont val="Calibri"/>
        <family val="2"/>
        <scheme val="minor"/>
      </rPr>
      <t>100 CB-0101: EJECUCION PRESUPUESTAL DE INGRESOS</t>
    </r>
  </si>
  <si>
    <t>01</t>
  </si>
  <si>
    <r>
      <t xml:space="preserve">INFORME : </t>
    </r>
    <r>
      <rPr>
        <sz val="7.5"/>
        <color rgb="FF000000"/>
        <rFont val="Calibri"/>
        <family val="2"/>
        <scheme val="minor"/>
      </rPr>
      <t>1 1 PRESUPUESTO</t>
    </r>
  </si>
  <si>
    <r>
      <t>:</t>
    </r>
    <r>
      <rPr>
        <sz val="7.5"/>
        <color rgb="FF000000"/>
        <rFont val="Calibri"/>
        <family val="2"/>
        <scheme val="minor"/>
      </rPr>
      <t xml:space="preserve"> 240 LOTERIA DE BOGOTA, D.C.</t>
    </r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</si>
  <si>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</si>
  <si>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t>Indice</t>
  </si>
  <si>
    <t>INDICE</t>
  </si>
  <si>
    <t>240_01</t>
  </si>
  <si>
    <t>Fecha de Generación de Reporte: 2015-10-13 09:41:04</t>
  </si>
  <si>
    <t>MODULO DE CONSULTA (SIVICOF)</t>
  </si>
  <si>
    <t>2015-09-30_CB-0101_422.xlsx</t>
  </si>
  <si>
    <t>Aportes de Capital</t>
  </si>
  <si>
    <t>2-3-4</t>
  </si>
  <si>
    <t>´2340000000000000000000</t>
  </si>
  <si>
    <t>260</t>
  </si>
  <si>
    <t>Rendimientos por Operaciones Financieras</t>
  </si>
  <si>
    <t>2-3-2</t>
  </si>
  <si>
    <t>RECURSOS DE CAPITAL</t>
  </si>
  <si>
    <t>2-3</t>
  </si>
  <si>
    <t>Secretar_xD860_de Hacienda</t>
  </si>
  <si>
    <t>2-2-4-01</t>
  </si>
  <si>
    <t>´2240100000000000000000</t>
  </si>
  <si>
    <t>ADMINISTRACIӎ CENTRAL</t>
  </si>
  <si>
    <t>2-2-4</t>
  </si>
  <si>
    <t>´2240000000000000000000</t>
  </si>
  <si>
    <t>Nuevos Proyectos</t>
  </si>
  <si>
    <t>2-2-1-02-02</t>
  </si>
  <si>
    <t>´2210202000000000000000</t>
  </si>
  <si>
    <t>Cuentas por Cobrar</t>
  </si>
  <si>
    <t>2-2-1-02-01</t>
  </si>
  <si>
    <t>´2210201000000000000000</t>
  </si>
  <si>
    <t>Autoridad Nacional de Televisi󮍊</t>
  </si>
  <si>
    <t>2-2-1-02</t>
  </si>
  <si>
    <t>´2210200000000000000000</t>
  </si>
  <si>
    <t>Ley 14de 1991</t>
  </si>
  <si>
    <t>2-2-1-01</t>
  </si>
  <si>
    <t>´2210100000000000000000</t>
  </si>
  <si>
    <t>NACIӎ</t>
  </si>
  <si>
    <t>2-2-1</t>
  </si>
  <si>
    <t>´2210000000000000000000</t>
  </si>
  <si>
    <t>TRANSFERENCIAS</t>
  </si>
  <si>
    <t>2-2</t>
  </si>
  <si>
    <t>´2200000000000000000000</t>
  </si>
  <si>
    <t>2-1-1-99</t>
  </si>
  <si>
    <t>2-1-1-02-04</t>
  </si>
  <si>
    <t>´2110204000000000000000</t>
  </si>
  <si>
    <t>Canje</t>
  </si>
  <si>
    <t>2-1-1-02-03</t>
  </si>
  <si>
    <t>´2110203000000000000000</t>
  </si>
  <si>
    <t>Comercializaci󮠄irecta</t>
  </si>
  <si>
    <t>2-1-1-02-01</t>
  </si>
  <si>
    <t>Venta de servicios</t>
  </si>
  <si>
    <t>2-1-1-02</t>
  </si>
  <si>
    <t>2-1-1</t>
  </si>
  <si>
    <t>INGRESOS CORRIENTES</t>
  </si>
  <si>
    <t>2-1</t>
  </si>
  <si>
    <t>INGRESOS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</si>
  <si>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03:17:49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</si>
  <si>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</si>
  <si>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r>
      <t>:</t>
    </r>
    <r>
      <rPr>
        <sz val="7.5"/>
        <color rgb="FF000000"/>
        <rFont val="Calibri"/>
        <family val="2"/>
        <scheme val="minor"/>
      </rPr>
      <t xml:space="preserve"> 260 CANAL CAPITAL LTDA..</t>
    </r>
  </si>
  <si>
    <t>260_01</t>
  </si>
  <si>
    <t>Fecha de Generación de Reporte: 2015-10-13 09:42:13</t>
  </si>
  <si>
    <t>2015-09-30_CB-0101_240.xlsx</t>
  </si>
  <si>
    <t>OTROS INGRESOS CORRIENTES</t>
  </si>
  <si>
    <t>212</t>
  </si>
  <si>
    <t>´2120000000000000000000</t>
  </si>
  <si>
    <t>261</t>
  </si>
  <si>
    <t>ZONAS DE MEJORAMIENTO INTEGRAL</t>
  </si>
  <si>
    <t>2110118</t>
  </si>
  <si>
    <t>´2110118000000000000000</t>
  </si>
  <si>
    <t>CENTRO AMPLIADO</t>
  </si>
  <si>
    <t>2110116</t>
  </si>
  <si>
    <t>´2110116000000000000000</t>
  </si>
  <si>
    <t>CAMPO VERDE</t>
  </si>
  <si>
    <t>2110106</t>
  </si>
  <si>
    <t>´2110106000000000000000</t>
  </si>
  <si>
    <t>TERCER MILENIO</t>
  </si>
  <si>
    <t>2110105</t>
  </si>
  <si>
    <t>´2110105000000000000000</t>
  </si>
  <si>
    <t>OPERACIӎ USME POL͇ONO 1</t>
  </si>
  <si>
    <t>2110104</t>
  </si>
  <si>
    <t>´2110104000000000000000</t>
  </si>
  <si>
    <t>CIUDADELA USME</t>
  </si>
  <si>
    <t>2110103</t>
  </si>
  <si>
    <t>´2110103000000000000000</t>
  </si>
  <si>
    <t>CIUDADELA EL PORVENIR</t>
  </si>
  <si>
    <t>VENTA DE BIENES</t>
  </si>
  <si>
    <t>INGRESOS POR EXPLOTACIӎ</t>
  </si>
  <si>
    <t>DISPONIBILIDAD INICIAL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</si>
  <si>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15:24:00</t>
    </r>
  </si>
  <si>
    <r>
      <t>:</t>
    </r>
    <r>
      <rPr>
        <sz val="7.5"/>
        <color rgb="FF000000"/>
        <rFont val="Calibri"/>
        <family val="2"/>
        <scheme val="minor"/>
      </rPr>
      <t xml:space="preserve"> 261 METROVIVIENDA.</t>
    </r>
  </si>
  <si>
    <t>261_01</t>
  </si>
  <si>
    <t>Fecha de Generación de Reporte: 2015-10-13 09:42:51</t>
  </si>
  <si>
    <t>2015-09-30_CB-0101_261.xlsx</t>
  </si>
  <si>
    <t>Total Ingresos</t>
  </si>
  <si>
    <t>9999</t>
  </si>
  <si>
    <t>´9000000000000000000000</t>
  </si>
  <si>
    <t>262</t>
  </si>
  <si>
    <t>OTROS RECURSOS DE CAPITAL</t>
  </si>
  <si>
    <t>239000000000000</t>
  </si>
  <si>
    <t>RENDIMIENTOS POR OPERACIONES FINANCIERAS</t>
  </si>
  <si>
    <t>232000000000000</t>
  </si>
  <si>
    <t>230000000000000</t>
  </si>
  <si>
    <t>ADMINISTRACIӎ CENTRAL ( PROYECTO METRO ).</t>
  </si>
  <si>
    <t>224200000000000</t>
  </si>
  <si>
    <t>´2242000000000000000000</t>
  </si>
  <si>
    <t>ADMINISTRACIӎ CENTRAL (MODOS FɒREOS)</t>
  </si>
  <si>
    <t>224150000000000</t>
  </si>
  <si>
    <t>´2241500000000000000000</t>
  </si>
  <si>
    <t>ADMINISTRACION CENTRAL ( VIGENCIA ACTUAL )</t>
  </si>
  <si>
    <t>224100000000000</t>
  </si>
  <si>
    <t>´2241000000000000000000</t>
  </si>
  <si>
    <t>ADMINISTRACION CENTRAL (FONDO DE CONTINGENCIAS)</t>
  </si>
  <si>
    <t>224090000000000</t>
  </si>
  <si>
    <t>´2240900000000000000000</t>
  </si>
  <si>
    <t>ADMINISTRACION CENTRAL</t>
  </si>
  <si>
    <t>224000000000000</t>
  </si>
  <si>
    <t>NACION ( VIGENCIA ACTUAL )</t>
  </si>
  <si>
    <t>221100000000000</t>
  </si>
  <si>
    <t>´2211000000000000000000</t>
  </si>
  <si>
    <t>NACION ( VIGENCIA ANTERIOR )</t>
  </si>
  <si>
    <t>221050000000000</t>
  </si>
  <si>
    <t>´2210500000000000000000</t>
  </si>
  <si>
    <t>NACION</t>
  </si>
  <si>
    <t>221000000000000</t>
  </si>
  <si>
    <t>220000000000000</t>
  </si>
  <si>
    <t>OTROS INGRESOS DE EXPLOTACION</t>
  </si>
  <si>
    <t>211100000000000</t>
  </si>
  <si>
    <t>´2111000000000000000000</t>
  </si>
  <si>
    <t>PARTICIPACIONES (2,5%)</t>
  </si>
  <si>
    <t>211060500000000</t>
  </si>
  <si>
    <t>´2110605000000000000000</t>
  </si>
  <si>
    <t>MULTAS</t>
  </si>
  <si>
    <t>211060400000000</t>
  </si>
  <si>
    <t>´2110604000000000000000</t>
  </si>
  <si>
    <t>PARTICIPACIONES (3.53%)</t>
  </si>
  <si>
    <t>211060200000000</t>
  </si>
  <si>
    <t>´2110602000000000000000</t>
  </si>
  <si>
    <t>PARTICIPACIONES (4%)</t>
  </si>
  <si>
    <t>211060100000000</t>
  </si>
  <si>
    <t>´2110601000000000000000</t>
  </si>
  <si>
    <t>PARTICIPACIONES</t>
  </si>
  <si>
    <t>211060000000000</t>
  </si>
  <si>
    <t>´2110600000000000000000</t>
  </si>
  <si>
    <t>INGRESOS DE EXPLOTACION</t>
  </si>
  <si>
    <t>211000000000000</t>
  </si>
  <si>
    <t>210000000000000</t>
  </si>
  <si>
    <t>200000000000000</t>
  </si>
  <si>
    <t>TRANSMILENIO S.A</t>
  </si>
  <si>
    <t>1020000000000000</t>
  </si>
  <si>
    <t>´1020000000000000000000</t>
  </si>
  <si>
    <t>CONVENIO NACION- DISTRITO SISTEMA TRASMILENIO</t>
  </si>
  <si>
    <t>101000000000000</t>
  </si>
  <si>
    <t>´1010000000000000000000</t>
  </si>
  <si>
    <t>100000000000000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</si>
  <si>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07:22:08</t>
    </r>
  </si>
  <si>
    <r>
      <t>:</t>
    </r>
    <r>
      <rPr>
        <sz val="7.5"/>
        <color rgb="FF000000"/>
        <rFont val="Calibri"/>
        <family val="2"/>
        <scheme val="minor"/>
      </rPr>
      <t xml:space="preserve"> 262 EMPRESA DE TRANSPORTE DEL TERCER MILENIO -TRANSMILENIO S.A.</t>
    </r>
  </si>
  <si>
    <t>262_01</t>
  </si>
  <si>
    <t>Fecha de Generación de Reporte: 2015-10-13 09:43:55</t>
  </si>
  <si>
    <t>999999</t>
  </si>
  <si>
    <t>263</t>
  </si>
  <si>
    <t>APORTES DE CAPITAL</t>
  </si>
  <si>
    <t>234</t>
  </si>
  <si>
    <t>DONACIONES</t>
  </si>
  <si>
    <t>233</t>
  </si>
  <si>
    <t>´2330000000000000000000</t>
  </si>
  <si>
    <t>EXTERNO</t>
  </si>
  <si>
    <t>23102</t>
  </si>
  <si>
    <t>´2310200000000000000000</t>
  </si>
  <si>
    <t>INTERNO</t>
  </si>
  <si>
    <t>23101</t>
  </si>
  <si>
    <t>´2310100000000000000000</t>
  </si>
  <si>
    <t>RECURSOS DEL CREDITO</t>
  </si>
  <si>
    <t>231</t>
  </si>
  <si>
    <t>´2310000000000000000000</t>
  </si>
  <si>
    <t>OTRAS TRANFERENCIAS</t>
  </si>
  <si>
    <t>229</t>
  </si>
  <si>
    <t>´2290000000000000000000</t>
  </si>
  <si>
    <t>ENTIDADES DISTRITALES</t>
  </si>
  <si>
    <t>225</t>
  </si>
  <si>
    <t>´2250000000000000000000</t>
  </si>
  <si>
    <t>224</t>
  </si>
  <si>
    <t>223</t>
  </si>
  <si>
    <t>´2230000000000000000000</t>
  </si>
  <si>
    <t>DEPARTAMENTOS</t>
  </si>
  <si>
    <t>222</t>
  </si>
  <si>
    <t>´2220000000000000000000</t>
  </si>
  <si>
    <t>221</t>
  </si>
  <si>
    <t>22</t>
  </si>
  <si>
    <t>OTRS RENTAS CONTRACTUALES</t>
  </si>
  <si>
    <t>2120499</t>
  </si>
  <si>
    <t>´2120499000000000000000</t>
  </si>
  <si>
    <t>RENTAS CONTRACTUALES</t>
  </si>
  <si>
    <t>21204</t>
  </si>
  <si>
    <t>´2120400000000000000000</t>
  </si>
  <si>
    <t>NO TRIBUTARIOS</t>
  </si>
  <si>
    <t>COMERCIALIZACION DE MERCACIAS</t>
  </si>
  <si>
    <t>21103</t>
  </si>
  <si>
    <t>´2110300000000000000000</t>
  </si>
  <si>
    <t>VENTA DE SERVICIOS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</si>
  <si>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15:26:07</t>
    </r>
  </si>
  <si>
    <r>
      <t>:</t>
    </r>
    <r>
      <rPr>
        <sz val="7.5"/>
        <color rgb="FF000000"/>
        <rFont val="Calibri"/>
        <family val="2"/>
        <scheme val="minor"/>
      </rPr>
      <t xml:space="preserve"> 263 EMPRESA DE RENOVACION URBANA - ERU.</t>
    </r>
  </si>
  <si>
    <t>263_01</t>
  </si>
  <si>
    <t>Fecha de Generación de Reporte: 2015-10-13 09:47:57</t>
  </si>
  <si>
    <t>2015-09-30_CB-0101_403.xlsx</t>
  </si>
  <si>
    <t>TOTAL INGRESOS + DIPONIBILIDAD INICIAL</t>
  </si>
  <si>
    <t>4</t>
  </si>
  <si>
    <t>´4000000000000000000000</t>
  </si>
  <si>
    <t>264</t>
  </si>
  <si>
    <t>Recursos De Capital</t>
  </si>
  <si>
    <t>2.3.9</t>
  </si>
  <si>
    <t>Intereses Rendimientos Cuentas De Ahorro</t>
  </si>
  <si>
    <t>2.3.2.1.4</t>
  </si>
  <si>
    <t>´2321400000000000000000</t>
  </si>
  <si>
    <t>Rendimientos Cuentas De Ahorro, Fiducias Y Otros</t>
  </si>
  <si>
    <t>2.3.2.1.1</t>
  </si>
  <si>
    <t>´2321100000000000000000</t>
  </si>
  <si>
    <t>RENDIMIENTO POR OPER. FINANCIERAS</t>
  </si>
  <si>
    <t>2.3.2.1</t>
  </si>
  <si>
    <t>´2321000000000000000000</t>
  </si>
  <si>
    <t>RENDIMIENTOS OPER. FRAS.</t>
  </si>
  <si>
    <t>2.3.2</t>
  </si>
  <si>
    <t>2.3</t>
  </si>
  <si>
    <t>CUENTAS POR COBRAR</t>
  </si>
  <si>
    <t>2.1.1.2.17</t>
  </si>
  <si>
    <t>´2112170000000000000000</t>
  </si>
  <si>
    <t>Proyecto Canales</t>
  </si>
  <si>
    <t>2.1.1.2.16</t>
  </si>
  <si>
    <t>´2112160000000000000000</t>
  </si>
  <si>
    <t>Proyecto Escombros</t>
  </si>
  <si>
    <t>2.1.1.2.15</t>
  </si>
  <si>
    <t>´2112150000000000000000</t>
  </si>
  <si>
    <t>Arboretto</t>
  </si>
  <si>
    <t>2.1.1.2.14</t>
  </si>
  <si>
    <t>´2112140000000000000000</t>
  </si>
  <si>
    <t>Proyecto Humedales</t>
  </si>
  <si>
    <t>2.1.1.2.13</t>
  </si>
  <si>
    <t>´2112130000000000000000</t>
  </si>
  <si>
    <t>Biosolidos</t>
  </si>
  <si>
    <t>2.1.1.2.12.2</t>
  </si>
  <si>
    <t>´2112122000000000000000</t>
  </si>
  <si>
    <t>Ptar Salitre</t>
  </si>
  <si>
    <t>2.1.1.2.12.1</t>
  </si>
  <si>
    <t>´2112121000000000000000</t>
  </si>
  <si>
    <t>Proyecto Aprovechamiento Biosolidos Ptar Salitre</t>
  </si>
  <si>
    <t>2.1.1.2.12</t>
  </si>
  <si>
    <t>´2112120000000000000000</t>
  </si>
  <si>
    <t>Servicio Especial Aseo - Eventos</t>
  </si>
  <si>
    <t>2.1.1.2.10</t>
  </si>
  <si>
    <t>´2112100000000000000000</t>
  </si>
  <si>
    <t>Servicio Especial Escombros Domiciliarios</t>
  </si>
  <si>
    <t>2.1.1.2.9</t>
  </si>
  <si>
    <t>´2112900000000000000000</t>
  </si>
  <si>
    <t>Grandes Generadores</t>
  </si>
  <si>
    <t>2.1.1.2.8</t>
  </si>
  <si>
    <t>´2112800000000000000000</t>
  </si>
  <si>
    <t>Poda De Arboles</t>
  </si>
  <si>
    <t>2.1.1.2.7</t>
  </si>
  <si>
    <t>´2112700000000000000000</t>
  </si>
  <si>
    <t>Corte De Cesped</t>
  </si>
  <si>
    <t>2.1.1.2.6</t>
  </si>
  <si>
    <t>´2112600000000000000000</t>
  </si>
  <si>
    <t>Servicio De Lavado Y Limpieza</t>
  </si>
  <si>
    <t>2.1.1.2.5</t>
  </si>
  <si>
    <t>´2112500000000000000000</t>
  </si>
  <si>
    <t>Servicio De Recoleccion</t>
  </si>
  <si>
    <t>2.1.1.2.4</t>
  </si>
  <si>
    <t>´2112400000000000000000</t>
  </si>
  <si>
    <t>Servicio De Barrido</t>
  </si>
  <si>
    <t>2.1.1.2.3</t>
  </si>
  <si>
    <t>´2112300000000000000000</t>
  </si>
  <si>
    <t>Asesorias Tecnicas</t>
  </si>
  <si>
    <t>2.1.1.2.2</t>
  </si>
  <si>
    <t>´2112200000000000000000</t>
  </si>
  <si>
    <t>2.1.1.2</t>
  </si>
  <si>
    <t>´2112000000000000000000</t>
  </si>
  <si>
    <t>2.1.1</t>
  </si>
  <si>
    <t>2.1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</si>
  <si>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13:44:57</t>
    </r>
  </si>
  <si>
    <r>
      <t>:</t>
    </r>
    <r>
      <rPr>
        <sz val="7.5"/>
        <color rgb="FF000000"/>
        <rFont val="Calibri"/>
        <family val="2"/>
        <scheme val="minor"/>
      </rPr>
      <t xml:space="preserve"> 264 AGUAS DE BOGOTA S.A. E.S.P.</t>
    </r>
  </si>
  <si>
    <t>264_01</t>
  </si>
  <si>
    <t>Fecha de Generación de Reporte: 2015-10-13 09:48:49</t>
  </si>
  <si>
    <t>2015-09-30_CB-0101_263.xlsx</t>
  </si>
  <si>
    <t>Fondo Obligaciones Contingentes</t>
  </si>
  <si>
    <t>239080000000000</t>
  </si>
  <si>
    <t>´2390800000000000000000</t>
  </si>
  <si>
    <t>265</t>
  </si>
  <si>
    <t>Fdo.Plan Expansion</t>
  </si>
  <si>
    <t>239050000000000</t>
  </si>
  <si>
    <t>´2390500000000000000000</t>
  </si>
  <si>
    <t>Indem.Cias De Seguro</t>
  </si>
  <si>
    <t>239040000000000</t>
  </si>
  <si>
    <t>´2390400000000000000000</t>
  </si>
  <si>
    <t>Rec.Prest.Cal.Domest</t>
  </si>
  <si>
    <t>239030000000000</t>
  </si>
  <si>
    <t>´2390300000000000000000</t>
  </si>
  <si>
    <t>Rec. Prest Vivienda</t>
  </si>
  <si>
    <t>239010000000000</t>
  </si>
  <si>
    <t>´2390100000000000000000</t>
  </si>
  <si>
    <t>OTROS REC.DE CAPITAL</t>
  </si>
  <si>
    <t>Renta Fij.Entid.Publ</t>
  </si>
  <si>
    <t>232020400000000</t>
  </si>
  <si>
    <t>´2320204000000000000000</t>
  </si>
  <si>
    <t>Renta Fij.Sec.Financ</t>
  </si>
  <si>
    <t>232020300000000</t>
  </si>
  <si>
    <t>´2320203000000000000000</t>
  </si>
  <si>
    <t>Ing.Finan.Dividendos</t>
  </si>
  <si>
    <t>232020100000000</t>
  </si>
  <si>
    <t>´2320201000000000000000</t>
  </si>
  <si>
    <t>Rend.Sob.Port.Invers</t>
  </si>
  <si>
    <t>232020000000000</t>
  </si>
  <si>
    <t>´2320200000000000000000</t>
  </si>
  <si>
    <t>Ing.Fin.Encar.Fid.Pe</t>
  </si>
  <si>
    <t>232010700000000</t>
  </si>
  <si>
    <t>´2320107000000000000000</t>
  </si>
  <si>
    <t>Int.Sob.Dep.Fondo Vi</t>
  </si>
  <si>
    <t>232010500000000</t>
  </si>
  <si>
    <t>´2320105000000000000000</t>
  </si>
  <si>
    <t>Inter.Sobre Deposito</t>
  </si>
  <si>
    <t>232010300000000</t>
  </si>
  <si>
    <t>´2320103000000000000000</t>
  </si>
  <si>
    <t>Inter.Rend.Deudores</t>
  </si>
  <si>
    <t>232010100000000</t>
  </si>
  <si>
    <t>´2320101000000000000000</t>
  </si>
  <si>
    <t>Rend.Por Oper.Financ</t>
  </si>
  <si>
    <t>232010000000000</t>
  </si>
  <si>
    <t>´2320100000000000000000</t>
  </si>
  <si>
    <t>REND. OPERAC FINANCI</t>
  </si>
  <si>
    <t>Orquesta Filarmonica de Bogota - OFB</t>
  </si>
  <si>
    <t>225140000000000</t>
  </si>
  <si>
    <t>´2251400000000000000000</t>
  </si>
  <si>
    <t>Convenios Fondo De Desarrollo Local</t>
  </si>
  <si>
    <t>225120000000000</t>
  </si>
  <si>
    <t>´2251200000000000000000</t>
  </si>
  <si>
    <t>Convenio I.D.U.</t>
  </si>
  <si>
    <t>225060000000000</t>
  </si>
  <si>
    <t>´2250600000000000000000</t>
  </si>
  <si>
    <t>Convenio Uel</t>
  </si>
  <si>
    <t>225050000000000</t>
  </si>
  <si>
    <t>´2250500000000000000000</t>
  </si>
  <si>
    <t>Conv D.A.M.A.</t>
  </si>
  <si>
    <t>225030000000000</t>
  </si>
  <si>
    <t>´2250300000000000000000</t>
  </si>
  <si>
    <t>225000000000000</t>
  </si>
  <si>
    <t>SDH - MINIMO VITAL</t>
  </si>
  <si>
    <t>224140000000000</t>
  </si>
  <si>
    <t>´2241400000000000000000</t>
  </si>
  <si>
    <t>Sec Hac Explot Canteras</t>
  </si>
  <si>
    <t>224070000000000</t>
  </si>
  <si>
    <t>´2240700000000000000000</t>
  </si>
  <si>
    <t>Secr Distrital Ambie</t>
  </si>
  <si>
    <t>224060000000000</t>
  </si>
  <si>
    <t>´2240600000000000000000</t>
  </si>
  <si>
    <t>Sec Hda Ley 1176/2007</t>
  </si>
  <si>
    <t>224010000000000</t>
  </si>
  <si>
    <t>DE LA ADMON CENTRAL</t>
  </si>
  <si>
    <t>Transferencias Subsidios Gachanzipa</t>
  </si>
  <si>
    <t>223040000000000</t>
  </si>
  <si>
    <t>´2230400000000000000000</t>
  </si>
  <si>
    <t>Transferencias Subsidios Soacha</t>
  </si>
  <si>
    <t>223030000000000</t>
  </si>
  <si>
    <t>´2230300000000000000000</t>
  </si>
  <si>
    <t>Conv M. Soacha</t>
  </si>
  <si>
    <t>223010000000000</t>
  </si>
  <si>
    <t>´2230100000000000000000</t>
  </si>
  <si>
    <t>MUNICIPIOS</t>
  </si>
  <si>
    <t>223000000000000</t>
  </si>
  <si>
    <t>Emp Pub Cund</t>
  </si>
  <si>
    <t>222030000000000</t>
  </si>
  <si>
    <t>´2220300000000000000000</t>
  </si>
  <si>
    <t>222000000000000</t>
  </si>
  <si>
    <t>Ministerio Vivienda Ciudad y Territorio</t>
  </si>
  <si>
    <t>221070000000000</t>
  </si>
  <si>
    <t>´2210700000000000000000</t>
  </si>
  <si>
    <t>Fondo Nacional de Regalias</t>
  </si>
  <si>
    <t>221060000000000</t>
  </si>
  <si>
    <t>´2210600000000000000000</t>
  </si>
  <si>
    <t>M D L C.HID. SANT ANA</t>
  </si>
  <si>
    <t>211991600000000</t>
  </si>
  <si>
    <t>´2119916000000000000000</t>
  </si>
  <si>
    <t>Nuevos Negocios</t>
  </si>
  <si>
    <t>211991500000000</t>
  </si>
  <si>
    <t>´2119915000000000000000</t>
  </si>
  <si>
    <t>Sanciones Y Multas</t>
  </si>
  <si>
    <t>211991300000000</t>
  </si>
  <si>
    <t>´2119913000000000000000</t>
  </si>
  <si>
    <t>Ingresos Peque񡳠Centrales Hidroelectricas</t>
  </si>
  <si>
    <t>211991100000000</t>
  </si>
  <si>
    <t>´2119911000000000000000</t>
  </si>
  <si>
    <t>Extraordinar-Recuper</t>
  </si>
  <si>
    <t>211990900000000</t>
  </si>
  <si>
    <t>´2119909000000000000000</t>
  </si>
  <si>
    <t>Cuotas Partes Pensio</t>
  </si>
  <si>
    <t>211990800000000</t>
  </si>
  <si>
    <t>´2119908000000000000000</t>
  </si>
  <si>
    <t>Servicios</t>
  </si>
  <si>
    <t>211990700000000</t>
  </si>
  <si>
    <t>´2119907000000000000000</t>
  </si>
  <si>
    <t>Publicaciones</t>
  </si>
  <si>
    <t>211990500000000</t>
  </si>
  <si>
    <t>´2119905000000000000000</t>
  </si>
  <si>
    <t>Intereses A Usuarios</t>
  </si>
  <si>
    <t>211990400000000</t>
  </si>
  <si>
    <t>´2119904000000000000000</t>
  </si>
  <si>
    <t>Arrend. Bienes Inmue</t>
  </si>
  <si>
    <t>211990200000000</t>
  </si>
  <si>
    <t>Comisiones</t>
  </si>
  <si>
    <t>211990100000000</t>
  </si>
  <si>
    <t>OTROS INGRESOS DE EXPLOTACIӎ</t>
  </si>
  <si>
    <t>211990000000000</t>
  </si>
  <si>
    <t>Servicio Aseo Bogota</t>
  </si>
  <si>
    <t>211020300000000</t>
  </si>
  <si>
    <t>Servicio Alcantarill</t>
  </si>
  <si>
    <t>211020200000000</t>
  </si>
  <si>
    <t>Servicio Acueducto</t>
  </si>
  <si>
    <t>211020100000000</t>
  </si>
  <si>
    <t>211020000000000</t>
  </si>
  <si>
    <t>TOTAL INGRESOS + DISPONIBILIDAD FINAL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</si>
  <si>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15:56:59</t>
    </r>
  </si>
  <si>
    <r>
      <t>:</t>
    </r>
    <r>
      <rPr>
        <sz val="7.5"/>
        <color rgb="FF000000"/>
        <rFont val="Calibri"/>
        <family val="2"/>
        <scheme val="minor"/>
      </rPr>
      <t xml:space="preserve"> 265 EMPRESA DE ACUEDUCTO Y ALCANTARILLADO DE BOGOTA -EAAB ESP-</t>
    </r>
  </si>
  <si>
    <t>265_01</t>
  </si>
  <si>
    <t>Fecha de Generación de Reporte: 2015-10-15 07:16:57</t>
  </si>
  <si>
    <t>2015-09-30_CB-0101_415.xlsx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</si>
</sst>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1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7" borderId="11" xfId="0" applyFill="1" applyBorder="1" applyAlignment="1">
      <alignment wrapText="1"/>
    </xf>
    <xf numFmtId="0" fontId="0" fillId="0" borderId="12" xfId="0" applyBorder="1"/>
    <xf numFmtId="0" fontId="0" fillId="7" borderId="12" xfId="0" applyFill="1" applyBorder="1"/>
    <xf numFmtId="0" fontId="4" fillId="0" borderId="0" xfId="0" applyFont="1" applyAlignment="1">
      <alignment wrapText="1"/>
    </xf>
    <xf numFmtId="49" fontId="0" fillId="0" borderId="0" xfId="0" applyNumberFormat="1"/>
    <xf numFmtId="0" fontId="4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6" fillId="6" borderId="11" xfId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6" fillId="0" borderId="12" xfId="1" applyBorder="1"/>
    <xf numFmtId="0" fontId="0" fillId="7" borderId="0" xfId="0" applyFill="1"/>
    <xf numFmtId="0" fontId="7" fillId="0" borderId="0" xfId="0" applyFont="1" applyAlignment="1">
      <alignment horizontal="right" wrapText="1"/>
    </xf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09\sivicof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/>
          <cell r="N6"/>
          <cell r="O6"/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/>
          <cell r="N7"/>
          <cell r="O7"/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/>
          <cell r="N8"/>
          <cell r="O8"/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/>
          <cell r="N9"/>
          <cell r="O9"/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/>
          <cell r="N10"/>
          <cell r="O10"/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/>
          <cell r="N11"/>
          <cell r="O11"/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/>
          <cell r="N12"/>
          <cell r="O12"/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/>
          <cell r="N13"/>
          <cell r="O13"/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/>
          <cell r="N14"/>
          <cell r="O14"/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/>
          <cell r="N15"/>
          <cell r="O15"/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/>
          <cell r="N16"/>
          <cell r="O16"/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/>
          <cell r="N17"/>
          <cell r="O17"/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/>
          <cell r="N18"/>
          <cell r="O18"/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/>
          <cell r="N19"/>
          <cell r="O19"/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/>
          <cell r="N20"/>
          <cell r="O20"/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/>
          <cell r="N21"/>
          <cell r="O21"/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/>
          <cell r="N22"/>
          <cell r="O22"/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/>
          <cell r="N23"/>
          <cell r="O23"/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/>
          <cell r="N24"/>
          <cell r="O24"/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/>
          <cell r="N25"/>
          <cell r="O25"/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/>
          <cell r="N26"/>
          <cell r="O26"/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/>
          <cell r="N27"/>
          <cell r="O27"/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/>
          <cell r="N28"/>
          <cell r="O28"/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/>
          <cell r="N29"/>
          <cell r="O29"/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/>
          <cell r="N30"/>
          <cell r="O30"/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/>
          <cell r="N31"/>
          <cell r="O31"/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/>
          <cell r="N32"/>
          <cell r="O32"/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/>
          <cell r="N33"/>
          <cell r="O33"/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/>
          <cell r="N34"/>
          <cell r="O34"/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/>
          <cell r="N35"/>
          <cell r="O35"/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/>
          <cell r="N36"/>
          <cell r="O36"/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/>
          <cell r="N59"/>
          <cell r="O59"/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/>
          <cell r="N60"/>
          <cell r="O60"/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/>
          <cell r="N61"/>
          <cell r="O61"/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/>
          <cell r="N62"/>
          <cell r="O62"/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/>
          <cell r="N63"/>
          <cell r="O63"/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/>
          <cell r="N64"/>
          <cell r="O64"/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/>
          <cell r="N65"/>
          <cell r="O65"/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/>
          <cell r="N66"/>
          <cell r="O66"/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/>
          <cell r="N67"/>
          <cell r="O67"/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/>
          <cell r="N68"/>
          <cell r="O68"/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/>
          <cell r="N69"/>
          <cell r="O69"/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/>
          <cell r="N70"/>
          <cell r="O70"/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/>
          <cell r="N71"/>
          <cell r="O71"/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/>
          <cell r="N72"/>
          <cell r="O72"/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/>
          <cell r="N73"/>
          <cell r="O73"/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/>
          <cell r="N74"/>
          <cell r="O74"/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/>
          <cell r="N75"/>
          <cell r="O75"/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/>
          <cell r="N76"/>
          <cell r="O76"/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/>
          <cell r="N77"/>
          <cell r="O77"/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/>
          <cell r="N78"/>
          <cell r="O78"/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/>
          <cell r="N79"/>
          <cell r="O79"/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/>
          <cell r="N80"/>
          <cell r="O80"/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/>
          <cell r="N81"/>
          <cell r="O81"/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/>
          <cell r="N82"/>
          <cell r="O82"/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/>
          <cell r="N83"/>
          <cell r="O83"/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/>
          <cell r="N84"/>
          <cell r="O84"/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/>
          <cell r="N85"/>
          <cell r="O85"/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/>
          <cell r="N86"/>
          <cell r="O86"/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/>
          <cell r="N87"/>
          <cell r="O87"/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/>
          <cell r="N88"/>
          <cell r="O88"/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/>
          <cell r="N89"/>
          <cell r="O89"/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/>
          <cell r="N90"/>
          <cell r="O90"/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/>
          <cell r="N91"/>
          <cell r="O91"/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/>
          <cell r="N92"/>
          <cell r="O92"/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/>
          <cell r="N93"/>
          <cell r="O93"/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/>
          <cell r="N94"/>
          <cell r="O94"/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/>
          <cell r="N95"/>
          <cell r="O95"/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/>
          <cell r="N96"/>
          <cell r="O96"/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/>
          <cell r="N97"/>
          <cell r="O97"/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/>
          <cell r="N98"/>
          <cell r="O98"/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/>
          <cell r="N99"/>
          <cell r="O99"/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/>
          <cell r="N100"/>
          <cell r="O100"/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/>
          <cell r="N101"/>
          <cell r="O101"/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/>
          <cell r="N102"/>
          <cell r="O102"/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/>
          <cell r="N103"/>
          <cell r="O103"/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/>
          <cell r="N104"/>
          <cell r="O104"/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/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/>
          <cell r="N106"/>
          <cell r="O106"/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/>
          <cell r="N107"/>
          <cell r="O107"/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/>
          <cell r="N108"/>
          <cell r="O108"/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/>
          <cell r="N109"/>
          <cell r="O109"/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/>
          <cell r="N110"/>
          <cell r="O110"/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/>
          <cell r="N111"/>
          <cell r="O111"/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/>
          <cell r="N112"/>
          <cell r="O112"/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/>
          <cell r="N113"/>
          <cell r="O113"/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/>
          <cell r="N114"/>
          <cell r="O114"/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/>
          <cell r="N115"/>
          <cell r="O115"/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/>
          <cell r="N116"/>
          <cell r="O116"/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/>
          <cell r="N117"/>
          <cell r="O117"/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/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/>
          <cell r="N119"/>
          <cell r="O119"/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/>
          <cell r="N120"/>
          <cell r="O120"/>
          <cell r="P120">
            <v>19</v>
          </cell>
          <cell r="Q120" t="str">
            <v>NT</v>
          </cell>
          <cell r="R120" t="str">
            <v>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27.855468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126</v>
      </c>
      <c r="B1" s="32" t="s">
        <v>125</v>
      </c>
      <c r="C1" s="30" t="s">
        <v>124</v>
      </c>
    </row>
    <row r="2" spans="1:15" ht="15" customHeight="1" x14ac:dyDescent="0.35">
      <c r="A2" s="23" t="s">
        <v>3</v>
      </c>
      <c r="B2" s="31"/>
      <c r="C2" s="30"/>
    </row>
    <row r="3" spans="1:15" x14ac:dyDescent="0.25">
      <c r="A3">
        <f>COUNTA(A11:A43)+11</f>
        <v>43</v>
      </c>
      <c r="B3" s="29"/>
    </row>
    <row r="4" spans="1:15" x14ac:dyDescent="0.25">
      <c r="A4" s="20" t="s">
        <v>123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x14ac:dyDescent="0.25">
      <c r="A7" s="22" t="s">
        <v>119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03.</v>
      </c>
    </row>
    <row r="8" spans="1:15" ht="21" x14ac:dyDescent="0.25">
      <c r="A8" s="22" t="s">
        <v>116</v>
      </c>
      <c r="B8" s="22" t="s">
        <v>115</v>
      </c>
      <c r="D8" t="str">
        <f>MID(A7,7,150)</f>
        <v>LOTERIA DE BOGOTA, D.C.</v>
      </c>
      <c r="E8" t="s">
        <v>114</v>
      </c>
    </row>
    <row r="9" spans="1:15" x14ac:dyDescent="0.25">
      <c r="A9" s="22" t="s">
        <v>113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3</v>
      </c>
      <c r="B14" s="4" t="s">
        <v>88</v>
      </c>
      <c r="C14" s="7" t="s">
        <v>87</v>
      </c>
      <c r="D14" s="7" t="s">
        <v>86</v>
      </c>
      <c r="E14" s="6">
        <v>3582472000</v>
      </c>
      <c r="F14" s="6">
        <v>0</v>
      </c>
      <c r="G14" s="6">
        <v>-1229781000</v>
      </c>
      <c r="H14" s="6">
        <v>2352691000</v>
      </c>
      <c r="I14" s="6">
        <v>0</v>
      </c>
      <c r="J14" s="6">
        <v>2352691000</v>
      </c>
      <c r="K14" s="6">
        <v>100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</v>
      </c>
      <c r="B15" s="4" t="s">
        <v>85</v>
      </c>
      <c r="C15" s="7" t="s">
        <v>84</v>
      </c>
      <c r="D15" s="7" t="s">
        <v>83</v>
      </c>
      <c r="E15" s="6">
        <v>62644377000</v>
      </c>
      <c r="F15" s="6">
        <v>0</v>
      </c>
      <c r="G15" s="6">
        <v>29212000</v>
      </c>
      <c r="H15" s="6">
        <v>62673589000</v>
      </c>
      <c r="I15" s="6">
        <v>6088776019.1800003</v>
      </c>
      <c r="J15" s="6">
        <v>41123708778.540001</v>
      </c>
      <c r="K15" s="6">
        <v>65.62</v>
      </c>
      <c r="L15" s="6"/>
      <c r="M15" s="6">
        <v>21549880221.459999</v>
      </c>
      <c r="N15" s="6">
        <v>0</v>
      </c>
      <c r="O15" s="5">
        <v>0</v>
      </c>
    </row>
    <row r="16" spans="1:15" x14ac:dyDescent="0.25">
      <c r="A16" s="4" t="s">
        <v>3</v>
      </c>
      <c r="B16" s="4" t="s">
        <v>82</v>
      </c>
      <c r="C16" s="7" t="s">
        <v>81</v>
      </c>
      <c r="D16" s="7" t="s">
        <v>80</v>
      </c>
      <c r="E16" s="6">
        <v>61404377000</v>
      </c>
      <c r="F16" s="6">
        <v>0</v>
      </c>
      <c r="G16" s="6">
        <v>29212000</v>
      </c>
      <c r="H16" s="6">
        <v>61433589000</v>
      </c>
      <c r="I16" s="6">
        <v>5979644023</v>
      </c>
      <c r="J16" s="6">
        <v>40272715476</v>
      </c>
      <c r="K16" s="6">
        <v>65.55</v>
      </c>
      <c r="L16" s="6"/>
      <c r="M16" s="6">
        <v>21160873524</v>
      </c>
      <c r="N16" s="6">
        <v>0</v>
      </c>
      <c r="O16" s="5">
        <v>0</v>
      </c>
    </row>
    <row r="17" spans="1:15" x14ac:dyDescent="0.25">
      <c r="A17" s="4" t="s">
        <v>3</v>
      </c>
      <c r="B17" s="4" t="s">
        <v>79</v>
      </c>
      <c r="C17" s="7" t="s">
        <v>78</v>
      </c>
      <c r="D17" s="7" t="s">
        <v>77</v>
      </c>
      <c r="E17" s="6">
        <v>61404377000</v>
      </c>
      <c r="F17" s="6">
        <v>0</v>
      </c>
      <c r="G17" s="6">
        <v>29212000</v>
      </c>
      <c r="H17" s="6">
        <v>61433589000</v>
      </c>
      <c r="I17" s="6">
        <v>5979644023</v>
      </c>
      <c r="J17" s="6">
        <v>40272715476</v>
      </c>
      <c r="K17" s="6">
        <v>65.55</v>
      </c>
      <c r="L17" s="6"/>
      <c r="M17" s="6">
        <v>21160873524</v>
      </c>
      <c r="N17" s="6">
        <v>0</v>
      </c>
      <c r="O17" s="5">
        <v>0</v>
      </c>
    </row>
    <row r="18" spans="1:15" x14ac:dyDescent="0.25">
      <c r="A18" s="4" t="s">
        <v>3</v>
      </c>
      <c r="B18" s="4" t="s">
        <v>76</v>
      </c>
      <c r="C18" s="7" t="s">
        <v>75</v>
      </c>
      <c r="D18" s="7" t="s">
        <v>74</v>
      </c>
      <c r="E18" s="6">
        <v>60933656000</v>
      </c>
      <c r="F18" s="6">
        <v>0</v>
      </c>
      <c r="G18" s="6">
        <v>29212000</v>
      </c>
      <c r="H18" s="6">
        <v>60962868000</v>
      </c>
      <c r="I18" s="6">
        <v>5899739681</v>
      </c>
      <c r="J18" s="6">
        <v>39896744164</v>
      </c>
      <c r="K18" s="6">
        <v>65.44</v>
      </c>
      <c r="L18" s="6"/>
      <c r="M18" s="6">
        <v>21066123836</v>
      </c>
      <c r="N18" s="6">
        <v>0</v>
      </c>
      <c r="O18" s="5">
        <v>0</v>
      </c>
    </row>
    <row r="19" spans="1:15" x14ac:dyDescent="0.25">
      <c r="A19" s="4" t="s">
        <v>3</v>
      </c>
      <c r="B19" s="4" t="s">
        <v>73</v>
      </c>
      <c r="C19" s="7" t="s">
        <v>72</v>
      </c>
      <c r="D19" s="7" t="s">
        <v>71</v>
      </c>
      <c r="E19" s="6">
        <v>55106170000</v>
      </c>
      <c r="F19" s="6">
        <v>0</v>
      </c>
      <c r="G19" s="6">
        <v>29212000</v>
      </c>
      <c r="H19" s="6">
        <v>55135382000</v>
      </c>
      <c r="I19" s="6">
        <v>5290881705</v>
      </c>
      <c r="J19" s="6">
        <v>36071045641</v>
      </c>
      <c r="K19" s="6">
        <v>65.42</v>
      </c>
      <c r="L19" s="6"/>
      <c r="M19" s="6">
        <v>19064336359</v>
      </c>
      <c r="N19" s="6">
        <v>0</v>
      </c>
      <c r="O19" s="5">
        <v>0</v>
      </c>
    </row>
    <row r="20" spans="1:15" x14ac:dyDescent="0.25">
      <c r="A20" s="4" t="s">
        <v>3</v>
      </c>
      <c r="B20" s="4" t="s">
        <v>70</v>
      </c>
      <c r="C20" s="7" t="s">
        <v>69</v>
      </c>
      <c r="D20" s="7" t="s">
        <v>68</v>
      </c>
      <c r="E20" s="6">
        <v>54105900000</v>
      </c>
      <c r="F20" s="6">
        <v>0</v>
      </c>
      <c r="G20" s="6">
        <v>0</v>
      </c>
      <c r="H20" s="6">
        <v>54105900000</v>
      </c>
      <c r="I20" s="6">
        <v>5172351379</v>
      </c>
      <c r="J20" s="6">
        <v>35222774522</v>
      </c>
      <c r="K20" s="6">
        <v>65.099999999999994</v>
      </c>
      <c r="L20" s="6"/>
      <c r="M20" s="6">
        <v>18883125478</v>
      </c>
      <c r="N20" s="6">
        <v>0</v>
      </c>
      <c r="O20" s="5">
        <v>0</v>
      </c>
    </row>
    <row r="21" spans="1:15" x14ac:dyDescent="0.25">
      <c r="A21" s="4" t="s">
        <v>3</v>
      </c>
      <c r="B21" s="4" t="s">
        <v>67</v>
      </c>
      <c r="C21" s="7" t="s">
        <v>66</v>
      </c>
      <c r="D21" s="7" t="s">
        <v>65</v>
      </c>
      <c r="E21" s="6">
        <v>23806596000</v>
      </c>
      <c r="F21" s="6">
        <v>0</v>
      </c>
      <c r="G21" s="6">
        <v>0</v>
      </c>
      <c r="H21" s="6">
        <v>23806596000</v>
      </c>
      <c r="I21" s="6">
        <v>2151868717</v>
      </c>
      <c r="J21" s="6">
        <v>14544525484</v>
      </c>
      <c r="K21" s="6">
        <v>61.09</v>
      </c>
      <c r="L21" s="6"/>
      <c r="M21" s="6">
        <v>9262070516</v>
      </c>
      <c r="N21" s="6">
        <v>0</v>
      </c>
      <c r="O21" s="5">
        <v>0</v>
      </c>
    </row>
    <row r="22" spans="1:15" x14ac:dyDescent="0.25">
      <c r="A22" s="4" t="s">
        <v>3</v>
      </c>
      <c r="B22" s="4" t="s">
        <v>64</v>
      </c>
      <c r="C22" s="7" t="s">
        <v>63</v>
      </c>
      <c r="D22" s="7" t="s">
        <v>62</v>
      </c>
      <c r="E22" s="6">
        <v>30299304000</v>
      </c>
      <c r="F22" s="6">
        <v>0</v>
      </c>
      <c r="G22" s="6">
        <v>0</v>
      </c>
      <c r="H22" s="6">
        <v>30299304000</v>
      </c>
      <c r="I22" s="6">
        <v>3020482662</v>
      </c>
      <c r="J22" s="6">
        <v>20678249038</v>
      </c>
      <c r="K22" s="6">
        <v>68.25</v>
      </c>
      <c r="L22" s="6"/>
      <c r="M22" s="6">
        <v>9621054962</v>
      </c>
      <c r="N22" s="6">
        <v>0</v>
      </c>
      <c r="O22" s="5">
        <v>0</v>
      </c>
    </row>
    <row r="23" spans="1:15" x14ac:dyDescent="0.25">
      <c r="A23" s="4" t="s">
        <v>3</v>
      </c>
      <c r="B23" s="4" t="s">
        <v>61</v>
      </c>
      <c r="C23" s="7" t="s">
        <v>60</v>
      </c>
      <c r="D23" s="7" t="s">
        <v>59</v>
      </c>
      <c r="E23" s="6">
        <v>84510000</v>
      </c>
      <c r="F23" s="6">
        <v>0</v>
      </c>
      <c r="G23" s="6">
        <v>0</v>
      </c>
      <c r="H23" s="6">
        <v>84510000</v>
      </c>
      <c r="I23" s="6">
        <v>118530324</v>
      </c>
      <c r="J23" s="6">
        <v>255921375</v>
      </c>
      <c r="K23" s="6">
        <v>302.83</v>
      </c>
      <c r="L23" s="6"/>
      <c r="M23" s="6">
        <v>-171411375</v>
      </c>
      <c r="N23" s="6">
        <v>0</v>
      </c>
      <c r="O23" s="5">
        <v>0</v>
      </c>
    </row>
    <row r="24" spans="1:15" x14ac:dyDescent="0.25">
      <c r="A24" s="4" t="s">
        <v>3</v>
      </c>
      <c r="B24" s="4" t="s">
        <v>58</v>
      </c>
      <c r="C24" s="7" t="s">
        <v>57</v>
      </c>
      <c r="D24" s="7" t="s">
        <v>56</v>
      </c>
      <c r="E24" s="6">
        <v>70874000</v>
      </c>
      <c r="F24" s="6">
        <v>0</v>
      </c>
      <c r="G24" s="6">
        <v>0</v>
      </c>
      <c r="H24" s="6">
        <v>70874000</v>
      </c>
      <c r="I24" s="6">
        <v>115130978</v>
      </c>
      <c r="J24" s="6">
        <v>242620506</v>
      </c>
      <c r="K24" s="6">
        <v>342.33</v>
      </c>
      <c r="L24" s="6"/>
      <c r="M24" s="6">
        <v>-171746506</v>
      </c>
      <c r="N24" s="6">
        <v>0</v>
      </c>
      <c r="O24" s="5">
        <v>0</v>
      </c>
    </row>
    <row r="25" spans="1:15" x14ac:dyDescent="0.25">
      <c r="A25" s="4" t="s">
        <v>3</v>
      </c>
      <c r="B25" s="4" t="s">
        <v>55</v>
      </c>
      <c r="C25" s="7" t="s">
        <v>54</v>
      </c>
      <c r="D25" s="7" t="s">
        <v>31</v>
      </c>
      <c r="E25" s="6">
        <v>8203000</v>
      </c>
      <c r="F25" s="6">
        <v>0</v>
      </c>
      <c r="G25" s="6">
        <v>0</v>
      </c>
      <c r="H25" s="6">
        <v>8203000</v>
      </c>
      <c r="I25" s="6">
        <v>3114106</v>
      </c>
      <c r="J25" s="6">
        <v>7984234</v>
      </c>
      <c r="K25" s="6">
        <v>97.33</v>
      </c>
      <c r="L25" s="6"/>
      <c r="M25" s="6">
        <v>218766</v>
      </c>
      <c r="N25" s="6">
        <v>0</v>
      </c>
      <c r="O25" s="5">
        <v>0</v>
      </c>
    </row>
    <row r="26" spans="1:15" x14ac:dyDescent="0.25">
      <c r="A26" s="4" t="s">
        <v>3</v>
      </c>
      <c r="B26" s="4" t="s">
        <v>53</v>
      </c>
      <c r="C26" s="7" t="s">
        <v>52</v>
      </c>
      <c r="D26" s="7" t="s">
        <v>51</v>
      </c>
      <c r="E26" s="6">
        <v>5433000</v>
      </c>
      <c r="F26" s="6">
        <v>0</v>
      </c>
      <c r="G26" s="6">
        <v>0</v>
      </c>
      <c r="H26" s="6">
        <v>5433000</v>
      </c>
      <c r="I26" s="6">
        <v>285240</v>
      </c>
      <c r="J26" s="6">
        <v>5316635</v>
      </c>
      <c r="K26" s="6">
        <v>97.86</v>
      </c>
      <c r="L26" s="6"/>
      <c r="M26" s="6">
        <v>116365</v>
      </c>
      <c r="N26" s="6">
        <v>0</v>
      </c>
      <c r="O26" s="5">
        <v>0</v>
      </c>
    </row>
    <row r="27" spans="1:15" x14ac:dyDescent="0.25">
      <c r="A27" s="4" t="s">
        <v>3</v>
      </c>
      <c r="B27" s="4" t="s">
        <v>50</v>
      </c>
      <c r="C27" s="7" t="s">
        <v>49</v>
      </c>
      <c r="D27" s="7" t="s">
        <v>48</v>
      </c>
      <c r="E27" s="6">
        <v>685645000</v>
      </c>
      <c r="F27" s="6">
        <v>0</v>
      </c>
      <c r="G27" s="6">
        <v>29212000</v>
      </c>
      <c r="H27" s="6">
        <v>714857000</v>
      </c>
      <c r="I27" s="6">
        <v>0</v>
      </c>
      <c r="J27" s="6">
        <v>581640030</v>
      </c>
      <c r="K27" s="6">
        <v>81.36</v>
      </c>
      <c r="L27" s="6"/>
      <c r="M27" s="6">
        <v>133216970</v>
      </c>
      <c r="N27" s="6">
        <v>0</v>
      </c>
      <c r="O27" s="5">
        <v>0</v>
      </c>
    </row>
    <row r="28" spans="1:15" x14ac:dyDescent="0.25">
      <c r="A28" s="4" t="s">
        <v>3</v>
      </c>
      <c r="B28" s="4" t="s">
        <v>47</v>
      </c>
      <c r="C28" s="7" t="s">
        <v>46</v>
      </c>
      <c r="D28" s="7" t="s">
        <v>45</v>
      </c>
      <c r="E28" s="6">
        <v>230115000</v>
      </c>
      <c r="F28" s="6">
        <v>0</v>
      </c>
      <c r="G28" s="6">
        <v>0</v>
      </c>
      <c r="H28" s="6">
        <v>230115000</v>
      </c>
      <c r="I28" s="6">
        <v>2</v>
      </c>
      <c r="J28" s="6">
        <v>10709714</v>
      </c>
      <c r="K28" s="6">
        <v>4.6500000000000004</v>
      </c>
      <c r="L28" s="6"/>
      <c r="M28" s="6">
        <v>219405286</v>
      </c>
      <c r="N28" s="6">
        <v>0</v>
      </c>
      <c r="O28" s="5">
        <v>0</v>
      </c>
    </row>
    <row r="29" spans="1:15" x14ac:dyDescent="0.25">
      <c r="A29" s="4" t="s">
        <v>3</v>
      </c>
      <c r="B29" s="4" t="s">
        <v>44</v>
      </c>
      <c r="C29" s="7" t="s">
        <v>43</v>
      </c>
      <c r="D29" s="7" t="s">
        <v>40</v>
      </c>
      <c r="E29" s="6">
        <v>5827486000</v>
      </c>
      <c r="F29" s="6">
        <v>0</v>
      </c>
      <c r="G29" s="6">
        <v>0</v>
      </c>
      <c r="H29" s="6">
        <v>5827486000</v>
      </c>
      <c r="I29" s="6">
        <v>608857976</v>
      </c>
      <c r="J29" s="6">
        <v>3825698523</v>
      </c>
      <c r="K29" s="6">
        <v>65.650000000000006</v>
      </c>
      <c r="L29" s="6"/>
      <c r="M29" s="6">
        <v>2001787477</v>
      </c>
      <c r="N29" s="6">
        <v>0</v>
      </c>
      <c r="O29" s="5">
        <v>0</v>
      </c>
    </row>
    <row r="30" spans="1:15" x14ac:dyDescent="0.25">
      <c r="A30" s="4" t="s">
        <v>3</v>
      </c>
      <c r="B30" s="4" t="s">
        <v>42</v>
      </c>
      <c r="C30" s="7" t="s">
        <v>41</v>
      </c>
      <c r="D30" s="7" t="s">
        <v>40</v>
      </c>
      <c r="E30" s="6">
        <v>5827486000</v>
      </c>
      <c r="F30" s="6">
        <v>0</v>
      </c>
      <c r="G30" s="6">
        <v>0</v>
      </c>
      <c r="H30" s="6">
        <v>5827486000</v>
      </c>
      <c r="I30" s="6">
        <v>608857976</v>
      </c>
      <c r="J30" s="6">
        <v>3825698523</v>
      </c>
      <c r="K30" s="6">
        <v>65.650000000000006</v>
      </c>
      <c r="L30" s="6"/>
      <c r="M30" s="6">
        <v>2001787477</v>
      </c>
      <c r="N30" s="6">
        <v>0</v>
      </c>
      <c r="O30" s="5">
        <v>0</v>
      </c>
    </row>
    <row r="31" spans="1:15" x14ac:dyDescent="0.25">
      <c r="A31" s="4" t="s">
        <v>3</v>
      </c>
      <c r="B31" s="4" t="s">
        <v>39</v>
      </c>
      <c r="C31" s="7" t="s">
        <v>38</v>
      </c>
      <c r="D31" s="7" t="s">
        <v>37</v>
      </c>
      <c r="E31" s="6">
        <v>4596207000</v>
      </c>
      <c r="F31" s="6">
        <v>0</v>
      </c>
      <c r="G31" s="6">
        <v>0</v>
      </c>
      <c r="H31" s="6">
        <v>4596207000</v>
      </c>
      <c r="I31" s="6">
        <v>420199560</v>
      </c>
      <c r="J31" s="6">
        <v>2833572214</v>
      </c>
      <c r="K31" s="6">
        <v>61.65</v>
      </c>
      <c r="L31" s="6"/>
      <c r="M31" s="6">
        <v>1762634786</v>
      </c>
      <c r="N31" s="6">
        <v>0</v>
      </c>
      <c r="O31" s="5">
        <v>0</v>
      </c>
    </row>
    <row r="32" spans="1:15" x14ac:dyDescent="0.25">
      <c r="A32" s="4" t="s">
        <v>3</v>
      </c>
      <c r="B32" s="4" t="s">
        <v>36</v>
      </c>
      <c r="C32" s="7" t="s">
        <v>35</v>
      </c>
      <c r="D32" s="7" t="s">
        <v>34</v>
      </c>
      <c r="E32" s="6">
        <v>167280000</v>
      </c>
      <c r="F32" s="6">
        <v>0</v>
      </c>
      <c r="G32" s="6">
        <v>0</v>
      </c>
      <c r="H32" s="6">
        <v>167280000</v>
      </c>
      <c r="I32" s="6">
        <v>21521198</v>
      </c>
      <c r="J32" s="6">
        <v>150894744</v>
      </c>
      <c r="K32" s="6">
        <v>90.2</v>
      </c>
      <c r="L32" s="6"/>
      <c r="M32" s="6">
        <v>16385256</v>
      </c>
      <c r="N32" s="6">
        <v>0</v>
      </c>
      <c r="O32" s="5">
        <v>0</v>
      </c>
    </row>
    <row r="33" spans="1:15" x14ac:dyDescent="0.25">
      <c r="A33" s="4" t="s">
        <v>3</v>
      </c>
      <c r="B33" s="4" t="s">
        <v>33</v>
      </c>
      <c r="C33" s="7" t="s">
        <v>32</v>
      </c>
      <c r="D33" s="7" t="s">
        <v>31</v>
      </c>
      <c r="E33" s="6">
        <v>465147000</v>
      </c>
      <c r="F33" s="6">
        <v>0</v>
      </c>
      <c r="G33" s="6">
        <v>0</v>
      </c>
      <c r="H33" s="6">
        <v>465147000</v>
      </c>
      <c r="I33" s="6">
        <v>84232812</v>
      </c>
      <c r="J33" s="6">
        <v>390924778</v>
      </c>
      <c r="K33" s="6">
        <v>84.04</v>
      </c>
      <c r="L33" s="6"/>
      <c r="M33" s="6">
        <v>74222222</v>
      </c>
      <c r="N33" s="6">
        <v>0</v>
      </c>
      <c r="O33" s="5">
        <v>0</v>
      </c>
    </row>
    <row r="34" spans="1:15" x14ac:dyDescent="0.25">
      <c r="A34" s="4" t="s">
        <v>3</v>
      </c>
      <c r="B34" s="4" t="s">
        <v>30</v>
      </c>
      <c r="C34" s="7" t="s">
        <v>29</v>
      </c>
      <c r="D34" s="7" t="s">
        <v>28</v>
      </c>
      <c r="E34" s="6">
        <v>598852000</v>
      </c>
      <c r="F34" s="6">
        <v>0</v>
      </c>
      <c r="G34" s="6">
        <v>0</v>
      </c>
      <c r="H34" s="6">
        <v>598852000</v>
      </c>
      <c r="I34" s="6">
        <v>82904406</v>
      </c>
      <c r="J34" s="6">
        <v>450306787</v>
      </c>
      <c r="K34" s="6">
        <v>75.2</v>
      </c>
      <c r="L34" s="6"/>
      <c r="M34" s="6">
        <v>148545213</v>
      </c>
      <c r="N34" s="6">
        <v>0</v>
      </c>
      <c r="O34" s="5">
        <v>0</v>
      </c>
    </row>
    <row r="35" spans="1:15" x14ac:dyDescent="0.25">
      <c r="A35" s="4" t="s">
        <v>3</v>
      </c>
      <c r="B35" s="4" t="s">
        <v>27</v>
      </c>
      <c r="C35" s="7" t="s">
        <v>26</v>
      </c>
      <c r="D35" s="7" t="s">
        <v>25</v>
      </c>
      <c r="E35" s="6">
        <v>90721000</v>
      </c>
      <c r="F35" s="6">
        <v>0</v>
      </c>
      <c r="G35" s="6">
        <v>0</v>
      </c>
      <c r="H35" s="6">
        <v>90721000</v>
      </c>
      <c r="I35" s="6">
        <v>14863920</v>
      </c>
      <c r="J35" s="6">
        <v>79563630</v>
      </c>
      <c r="K35" s="6">
        <v>87.7</v>
      </c>
      <c r="L35" s="6"/>
      <c r="M35" s="6">
        <v>11157370</v>
      </c>
      <c r="N35" s="6">
        <v>0</v>
      </c>
      <c r="O35" s="5">
        <v>0</v>
      </c>
    </row>
    <row r="36" spans="1:15" x14ac:dyDescent="0.25">
      <c r="A36" s="4" t="s">
        <v>3</v>
      </c>
      <c r="B36" s="4" t="s">
        <v>24</v>
      </c>
      <c r="C36" s="7" t="s">
        <v>23</v>
      </c>
      <c r="D36" s="7" t="s">
        <v>22</v>
      </c>
      <c r="E36" s="6">
        <v>90720000</v>
      </c>
      <c r="F36" s="6">
        <v>0</v>
      </c>
      <c r="G36" s="6">
        <v>0</v>
      </c>
      <c r="H36" s="6">
        <v>90720000</v>
      </c>
      <c r="I36" s="6">
        <v>14863920</v>
      </c>
      <c r="J36" s="6">
        <v>79563630</v>
      </c>
      <c r="K36" s="6">
        <v>87.7</v>
      </c>
      <c r="L36" s="6"/>
      <c r="M36" s="6">
        <v>11156370</v>
      </c>
      <c r="N36" s="6">
        <v>0</v>
      </c>
      <c r="O36" s="5">
        <v>0</v>
      </c>
    </row>
    <row r="37" spans="1:15" x14ac:dyDescent="0.25">
      <c r="A37" s="4" t="s">
        <v>3</v>
      </c>
      <c r="B37" s="4" t="s">
        <v>21</v>
      </c>
      <c r="C37" s="7" t="s">
        <v>20</v>
      </c>
      <c r="D37" s="7" t="s">
        <v>19</v>
      </c>
      <c r="E37" s="6">
        <v>1000</v>
      </c>
      <c r="F37" s="6">
        <v>0</v>
      </c>
      <c r="G37" s="6">
        <v>0</v>
      </c>
      <c r="H37" s="6">
        <v>1000</v>
      </c>
      <c r="I37" s="6">
        <v>0</v>
      </c>
      <c r="J37" s="6">
        <v>0</v>
      </c>
      <c r="K37" s="6">
        <v>0</v>
      </c>
      <c r="L37" s="6"/>
      <c r="M37" s="6">
        <v>1000</v>
      </c>
      <c r="N37" s="6">
        <v>0</v>
      </c>
      <c r="O37" s="5">
        <v>0</v>
      </c>
    </row>
    <row r="38" spans="1:15" x14ac:dyDescent="0.25">
      <c r="A38" s="4" t="s">
        <v>3</v>
      </c>
      <c r="B38" s="4" t="s">
        <v>18</v>
      </c>
      <c r="C38" s="7" t="s">
        <v>17</v>
      </c>
      <c r="D38" s="7" t="s">
        <v>16</v>
      </c>
      <c r="E38" s="6">
        <v>380000000</v>
      </c>
      <c r="F38" s="6">
        <v>0</v>
      </c>
      <c r="G38" s="6">
        <v>0</v>
      </c>
      <c r="H38" s="6">
        <v>380000000</v>
      </c>
      <c r="I38" s="6">
        <v>65040422</v>
      </c>
      <c r="J38" s="6">
        <v>296407682</v>
      </c>
      <c r="K38" s="6">
        <v>78</v>
      </c>
      <c r="L38" s="6"/>
      <c r="M38" s="6">
        <v>83592318</v>
      </c>
      <c r="N38" s="6">
        <v>0</v>
      </c>
      <c r="O38" s="5">
        <v>0</v>
      </c>
    </row>
    <row r="39" spans="1:15" x14ac:dyDescent="0.25">
      <c r="A39" s="4" t="s">
        <v>3</v>
      </c>
      <c r="B39" s="4" t="s">
        <v>15</v>
      </c>
      <c r="C39" s="7" t="s">
        <v>14</v>
      </c>
      <c r="D39" s="7" t="s">
        <v>13</v>
      </c>
      <c r="E39" s="6">
        <v>350000000</v>
      </c>
      <c r="F39" s="6">
        <v>0</v>
      </c>
      <c r="G39" s="6">
        <v>0</v>
      </c>
      <c r="H39" s="6">
        <v>350000000</v>
      </c>
      <c r="I39" s="6">
        <v>63463956</v>
      </c>
      <c r="J39" s="6">
        <v>282437316</v>
      </c>
      <c r="K39" s="6">
        <v>80.7</v>
      </c>
      <c r="L39" s="6"/>
      <c r="M39" s="6">
        <v>67562684</v>
      </c>
      <c r="N39" s="6">
        <v>0</v>
      </c>
      <c r="O39" s="5">
        <v>0</v>
      </c>
    </row>
    <row r="40" spans="1:15" x14ac:dyDescent="0.25">
      <c r="A40" s="4" t="s">
        <v>3</v>
      </c>
      <c r="B40" s="4" t="s">
        <v>12</v>
      </c>
      <c r="C40" s="7" t="s">
        <v>11</v>
      </c>
      <c r="D40" s="7" t="s">
        <v>10</v>
      </c>
      <c r="E40" s="6">
        <v>30000000</v>
      </c>
      <c r="F40" s="6">
        <v>0</v>
      </c>
      <c r="G40" s="6">
        <v>0</v>
      </c>
      <c r="H40" s="6">
        <v>30000000</v>
      </c>
      <c r="I40" s="6">
        <v>1576466</v>
      </c>
      <c r="J40" s="6">
        <v>13970366</v>
      </c>
      <c r="K40" s="6">
        <v>46.57</v>
      </c>
      <c r="L40" s="6"/>
      <c r="M40" s="6">
        <v>16029634</v>
      </c>
      <c r="N40" s="6">
        <v>0</v>
      </c>
      <c r="O40" s="5">
        <v>0</v>
      </c>
    </row>
    <row r="41" spans="1:15" x14ac:dyDescent="0.25">
      <c r="A41" s="4" t="s">
        <v>3</v>
      </c>
      <c r="B41" s="4" t="s">
        <v>9</v>
      </c>
      <c r="C41" s="7" t="s">
        <v>8</v>
      </c>
      <c r="D41" s="7" t="s">
        <v>7</v>
      </c>
      <c r="E41" s="6">
        <v>1240000000</v>
      </c>
      <c r="F41" s="6">
        <v>0</v>
      </c>
      <c r="G41" s="6">
        <v>0</v>
      </c>
      <c r="H41" s="6">
        <v>1240000000</v>
      </c>
      <c r="I41" s="6">
        <v>109131996.18000001</v>
      </c>
      <c r="J41" s="6">
        <v>850993302.53999996</v>
      </c>
      <c r="K41" s="6">
        <v>68.63</v>
      </c>
      <c r="L41" s="6"/>
      <c r="M41" s="6">
        <v>389006697.45999998</v>
      </c>
      <c r="N41" s="6">
        <v>0</v>
      </c>
      <c r="O41" s="5">
        <v>0</v>
      </c>
    </row>
    <row r="42" spans="1:15" x14ac:dyDescent="0.25">
      <c r="A42" s="4" t="s">
        <v>3</v>
      </c>
      <c r="B42" s="4" t="s">
        <v>6</v>
      </c>
      <c r="C42" s="7" t="s">
        <v>5</v>
      </c>
      <c r="D42" s="7" t="s">
        <v>4</v>
      </c>
      <c r="E42" s="6">
        <v>740000000</v>
      </c>
      <c r="F42" s="6">
        <v>0</v>
      </c>
      <c r="G42" s="6">
        <v>0</v>
      </c>
      <c r="H42" s="6">
        <v>740000000</v>
      </c>
      <c r="I42" s="6">
        <v>109131994.18000001</v>
      </c>
      <c r="J42" s="6">
        <v>712064204.53999996</v>
      </c>
      <c r="K42" s="6">
        <v>96.22</v>
      </c>
      <c r="L42" s="6"/>
      <c r="M42" s="6">
        <v>27935795.460000001</v>
      </c>
      <c r="N42" s="6">
        <v>0</v>
      </c>
      <c r="O42" s="5">
        <v>0</v>
      </c>
    </row>
    <row r="43" spans="1:15" ht="15.75" thickBot="1" x14ac:dyDescent="0.3">
      <c r="A43" s="4" t="s">
        <v>3</v>
      </c>
      <c r="B43" s="4" t="s">
        <v>2</v>
      </c>
      <c r="C43" s="3" t="s">
        <v>1</v>
      </c>
      <c r="D43" s="3" t="s">
        <v>0</v>
      </c>
      <c r="E43" s="2">
        <v>500000000</v>
      </c>
      <c r="F43" s="2">
        <v>0</v>
      </c>
      <c r="G43" s="2">
        <v>0</v>
      </c>
      <c r="H43" s="2">
        <v>500000000</v>
      </c>
      <c r="I43" s="2">
        <v>2</v>
      </c>
      <c r="J43" s="2">
        <v>138929098</v>
      </c>
      <c r="K43" s="2">
        <v>27.79</v>
      </c>
      <c r="L43" s="2"/>
      <c r="M43" s="2">
        <v>361070902</v>
      </c>
      <c r="N43" s="2">
        <v>0</v>
      </c>
      <c r="O43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29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178</v>
      </c>
      <c r="B1" s="32" t="s">
        <v>125</v>
      </c>
      <c r="C1" s="30" t="s">
        <v>177</v>
      </c>
    </row>
    <row r="2" spans="1:15" ht="15" customHeight="1" x14ac:dyDescent="0.35">
      <c r="A2" s="23" t="s">
        <v>130</v>
      </c>
      <c r="B2" s="31"/>
      <c r="C2" s="30"/>
    </row>
    <row r="3" spans="1:15" x14ac:dyDescent="0.25">
      <c r="A3">
        <f>COUNTA(A11:A32)+11</f>
        <v>32</v>
      </c>
      <c r="B3" s="29"/>
    </row>
    <row r="4" spans="1:15" x14ac:dyDescent="0.25">
      <c r="A4" s="20" t="s">
        <v>176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x14ac:dyDescent="0.25">
      <c r="A7" s="22" t="s">
        <v>175</v>
      </c>
      <c r="B7" s="22" t="s">
        <v>174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130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10.</v>
      </c>
    </row>
    <row r="8" spans="1:15" ht="21" x14ac:dyDescent="0.25">
      <c r="A8" s="22" t="s">
        <v>116</v>
      </c>
      <c r="B8" s="22" t="s">
        <v>115</v>
      </c>
      <c r="D8" t="str">
        <f>MID(A7,7,150)</f>
        <v>CANAL CAPITAL LTDA..</v>
      </c>
      <c r="E8" t="s">
        <v>114</v>
      </c>
    </row>
    <row r="9" spans="1:15" x14ac:dyDescent="0.25">
      <c r="A9" s="22" t="s">
        <v>173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130</v>
      </c>
      <c r="B14" s="4" t="s">
        <v>85</v>
      </c>
      <c r="C14" s="7" t="s">
        <v>84</v>
      </c>
      <c r="D14" s="7" t="s">
        <v>172</v>
      </c>
      <c r="E14" s="6">
        <v>32761412000</v>
      </c>
      <c r="F14" s="6">
        <v>0</v>
      </c>
      <c r="G14" s="6">
        <v>2716900611</v>
      </c>
      <c r="H14" s="6">
        <v>35478312611</v>
      </c>
      <c r="I14" s="6">
        <v>2273403031</v>
      </c>
      <c r="J14" s="6">
        <v>32234944818</v>
      </c>
      <c r="K14" s="6">
        <v>90.85</v>
      </c>
      <c r="L14" s="6"/>
      <c r="M14" s="6">
        <v>3243367793</v>
      </c>
      <c r="N14" s="6">
        <v>0</v>
      </c>
      <c r="O14" s="5">
        <v>32234944818</v>
      </c>
    </row>
    <row r="15" spans="1:15" x14ac:dyDescent="0.25">
      <c r="A15" s="4" t="s">
        <v>130</v>
      </c>
      <c r="B15" s="4" t="s">
        <v>82</v>
      </c>
      <c r="C15" s="7" t="s">
        <v>171</v>
      </c>
      <c r="D15" s="7" t="s">
        <v>170</v>
      </c>
      <c r="E15" s="6">
        <v>9244000000</v>
      </c>
      <c r="F15" s="6">
        <v>0</v>
      </c>
      <c r="G15" s="6">
        <v>2042041852</v>
      </c>
      <c r="H15" s="6">
        <v>11286041852</v>
      </c>
      <c r="I15" s="6">
        <v>2204045598</v>
      </c>
      <c r="J15" s="6">
        <v>8471604956</v>
      </c>
      <c r="K15" s="6">
        <v>75.06</v>
      </c>
      <c r="L15" s="6"/>
      <c r="M15" s="6">
        <v>2814436896</v>
      </c>
      <c r="N15" s="6">
        <v>0</v>
      </c>
      <c r="O15" s="5">
        <v>8471604956</v>
      </c>
    </row>
    <row r="16" spans="1:15" x14ac:dyDescent="0.25">
      <c r="A16" s="4" t="s">
        <v>130</v>
      </c>
      <c r="B16" s="4" t="s">
        <v>79</v>
      </c>
      <c r="C16" s="7" t="s">
        <v>169</v>
      </c>
      <c r="D16" s="7" t="s">
        <v>77</v>
      </c>
      <c r="E16" s="6">
        <v>9244000000</v>
      </c>
      <c r="F16" s="6">
        <v>0</v>
      </c>
      <c r="G16" s="6">
        <v>2042041852</v>
      </c>
      <c r="H16" s="6">
        <v>11286041852</v>
      </c>
      <c r="I16" s="6">
        <v>2204045598</v>
      </c>
      <c r="J16" s="6">
        <v>8471604956</v>
      </c>
      <c r="K16" s="6">
        <v>75.06</v>
      </c>
      <c r="L16" s="6"/>
      <c r="M16" s="6">
        <v>2814436896</v>
      </c>
      <c r="N16" s="6">
        <v>0</v>
      </c>
      <c r="O16" s="5">
        <v>8471604956</v>
      </c>
    </row>
    <row r="17" spans="1:15" x14ac:dyDescent="0.25">
      <c r="A17" s="4" t="s">
        <v>130</v>
      </c>
      <c r="B17" s="4" t="s">
        <v>27</v>
      </c>
      <c r="C17" s="7" t="s">
        <v>168</v>
      </c>
      <c r="D17" s="7" t="s">
        <v>167</v>
      </c>
      <c r="E17" s="6">
        <v>8894000000</v>
      </c>
      <c r="F17" s="6">
        <v>0</v>
      </c>
      <c r="G17" s="6">
        <v>2042041852</v>
      </c>
      <c r="H17" s="6">
        <v>10936041852</v>
      </c>
      <c r="I17" s="6">
        <v>2202971290</v>
      </c>
      <c r="J17" s="6">
        <v>8460306945</v>
      </c>
      <c r="K17" s="6">
        <v>77.36</v>
      </c>
      <c r="L17" s="6"/>
      <c r="M17" s="6">
        <v>2475734907</v>
      </c>
      <c r="N17" s="6">
        <v>0</v>
      </c>
      <c r="O17" s="5">
        <v>8460306945</v>
      </c>
    </row>
    <row r="18" spans="1:15" x14ac:dyDescent="0.25">
      <c r="A18" s="4" t="s">
        <v>130</v>
      </c>
      <c r="B18" s="4" t="s">
        <v>24</v>
      </c>
      <c r="C18" s="7" t="s">
        <v>166</v>
      </c>
      <c r="D18" s="7" t="s">
        <v>165</v>
      </c>
      <c r="E18" s="6">
        <v>5600000000</v>
      </c>
      <c r="F18" s="6">
        <v>0</v>
      </c>
      <c r="G18" s="6">
        <v>0</v>
      </c>
      <c r="H18" s="6">
        <v>5600000000</v>
      </c>
      <c r="I18" s="6">
        <v>1999784914</v>
      </c>
      <c r="J18" s="6">
        <v>3653518516</v>
      </c>
      <c r="K18" s="6">
        <v>65.239999999999995</v>
      </c>
      <c r="L18" s="6"/>
      <c r="M18" s="6">
        <v>1946481484</v>
      </c>
      <c r="N18" s="6">
        <v>0</v>
      </c>
      <c r="O18" s="5">
        <v>3653518516</v>
      </c>
    </row>
    <row r="19" spans="1:15" x14ac:dyDescent="0.25">
      <c r="A19" s="4" t="s">
        <v>130</v>
      </c>
      <c r="B19" s="4" t="s">
        <v>164</v>
      </c>
      <c r="C19" s="7" t="s">
        <v>163</v>
      </c>
      <c r="D19" s="7" t="s">
        <v>162</v>
      </c>
      <c r="E19" s="6">
        <v>60000000</v>
      </c>
      <c r="F19" s="6">
        <v>0</v>
      </c>
      <c r="G19" s="6">
        <v>0</v>
      </c>
      <c r="H19" s="6">
        <v>60000000</v>
      </c>
      <c r="I19" s="6">
        <v>0</v>
      </c>
      <c r="J19" s="6">
        <v>812000</v>
      </c>
      <c r="K19" s="6">
        <v>1.35</v>
      </c>
      <c r="L19" s="6"/>
      <c r="M19" s="6">
        <v>59188000</v>
      </c>
      <c r="N19" s="6">
        <v>0</v>
      </c>
      <c r="O19" s="5">
        <v>812000</v>
      </c>
    </row>
    <row r="20" spans="1:15" x14ac:dyDescent="0.25">
      <c r="A20" s="4" t="s">
        <v>130</v>
      </c>
      <c r="B20" s="4" t="s">
        <v>161</v>
      </c>
      <c r="C20" s="7" t="s">
        <v>160</v>
      </c>
      <c r="D20" s="7" t="s">
        <v>144</v>
      </c>
      <c r="E20" s="6">
        <v>3234000000</v>
      </c>
      <c r="F20" s="6">
        <v>0</v>
      </c>
      <c r="G20" s="6">
        <v>2042041852</v>
      </c>
      <c r="H20" s="6">
        <v>5276041852</v>
      </c>
      <c r="I20" s="6">
        <v>203186376</v>
      </c>
      <c r="J20" s="6">
        <v>4805976429</v>
      </c>
      <c r="K20" s="6">
        <v>91.09</v>
      </c>
      <c r="L20" s="6"/>
      <c r="M20" s="6">
        <v>470065423</v>
      </c>
      <c r="N20" s="6">
        <v>0</v>
      </c>
      <c r="O20" s="5">
        <v>4805976429</v>
      </c>
    </row>
    <row r="21" spans="1:15" x14ac:dyDescent="0.25">
      <c r="A21" s="4" t="s">
        <v>130</v>
      </c>
      <c r="B21" s="4" t="s">
        <v>18</v>
      </c>
      <c r="C21" s="7" t="s">
        <v>159</v>
      </c>
      <c r="D21" s="7" t="s">
        <v>16</v>
      </c>
      <c r="E21" s="6">
        <v>350000000</v>
      </c>
      <c r="F21" s="6">
        <v>0</v>
      </c>
      <c r="G21" s="6">
        <v>0</v>
      </c>
      <c r="H21" s="6">
        <v>350000000</v>
      </c>
      <c r="I21" s="6">
        <v>1074308</v>
      </c>
      <c r="J21" s="6">
        <v>11298011</v>
      </c>
      <c r="K21" s="6">
        <v>3.22</v>
      </c>
      <c r="L21" s="6"/>
      <c r="M21" s="6">
        <v>338701989</v>
      </c>
      <c r="N21" s="6">
        <v>0</v>
      </c>
      <c r="O21" s="5">
        <v>11298011</v>
      </c>
    </row>
    <row r="22" spans="1:15" x14ac:dyDescent="0.25">
      <c r="A22" s="4" t="s">
        <v>130</v>
      </c>
      <c r="B22" s="4" t="s">
        <v>158</v>
      </c>
      <c r="C22" s="7" t="s">
        <v>157</v>
      </c>
      <c r="D22" s="7" t="s">
        <v>156</v>
      </c>
      <c r="E22" s="6">
        <v>19227412000</v>
      </c>
      <c r="F22" s="6">
        <v>0</v>
      </c>
      <c r="G22" s="6">
        <v>734858759</v>
      </c>
      <c r="H22" s="6">
        <v>19962270759</v>
      </c>
      <c r="I22" s="6">
        <v>19307469</v>
      </c>
      <c r="J22" s="6">
        <v>19254273459</v>
      </c>
      <c r="K22" s="6">
        <v>96.45</v>
      </c>
      <c r="L22" s="6"/>
      <c r="M22" s="6">
        <v>707997300</v>
      </c>
      <c r="N22" s="6">
        <v>0</v>
      </c>
      <c r="O22" s="5">
        <v>19254273459</v>
      </c>
    </row>
    <row r="23" spans="1:15" x14ac:dyDescent="0.25">
      <c r="A23" s="4" t="s">
        <v>130</v>
      </c>
      <c r="B23" s="4" t="s">
        <v>155</v>
      </c>
      <c r="C23" s="7" t="s">
        <v>154</v>
      </c>
      <c r="D23" s="7" t="s">
        <v>153</v>
      </c>
      <c r="E23" s="6">
        <v>5485412000</v>
      </c>
      <c r="F23" s="6">
        <v>0</v>
      </c>
      <c r="G23" s="6">
        <v>674858759</v>
      </c>
      <c r="H23" s="6">
        <v>6160270759</v>
      </c>
      <c r="I23" s="6">
        <v>19307469</v>
      </c>
      <c r="J23" s="6">
        <v>5452273459</v>
      </c>
      <c r="K23" s="6">
        <v>88.5</v>
      </c>
      <c r="L23" s="6"/>
      <c r="M23" s="6">
        <v>707997300</v>
      </c>
      <c r="N23" s="6">
        <v>0</v>
      </c>
      <c r="O23" s="5">
        <v>5452273459</v>
      </c>
    </row>
    <row r="24" spans="1:15" x14ac:dyDescent="0.25">
      <c r="A24" s="4" t="s">
        <v>130</v>
      </c>
      <c r="B24" s="4" t="s">
        <v>152</v>
      </c>
      <c r="C24" s="7" t="s">
        <v>151</v>
      </c>
      <c r="D24" s="7" t="s">
        <v>150</v>
      </c>
      <c r="E24" s="6">
        <v>100000000</v>
      </c>
      <c r="F24" s="6">
        <v>0</v>
      </c>
      <c r="G24" s="6">
        <v>0</v>
      </c>
      <c r="H24" s="6">
        <v>100000000</v>
      </c>
      <c r="I24" s="6">
        <v>19307469</v>
      </c>
      <c r="J24" s="6">
        <v>67135358</v>
      </c>
      <c r="K24" s="6">
        <v>67.13</v>
      </c>
      <c r="L24" s="6"/>
      <c r="M24" s="6">
        <v>32864642</v>
      </c>
      <c r="N24" s="6">
        <v>0</v>
      </c>
      <c r="O24" s="5">
        <v>67135358</v>
      </c>
    </row>
    <row r="25" spans="1:15" x14ac:dyDescent="0.25">
      <c r="A25" s="4" t="s">
        <v>130</v>
      </c>
      <c r="B25" s="4" t="s">
        <v>149</v>
      </c>
      <c r="C25" s="7" t="s">
        <v>148</v>
      </c>
      <c r="D25" s="7" t="s">
        <v>147</v>
      </c>
      <c r="E25" s="6">
        <v>5385412000</v>
      </c>
      <c r="F25" s="6">
        <v>0</v>
      </c>
      <c r="G25" s="6">
        <v>674858759</v>
      </c>
      <c r="H25" s="6">
        <v>6060270759</v>
      </c>
      <c r="I25" s="6">
        <v>0</v>
      </c>
      <c r="J25" s="6">
        <v>5385138101</v>
      </c>
      <c r="K25" s="6">
        <v>88.85</v>
      </c>
      <c r="L25" s="6"/>
      <c r="M25" s="6">
        <v>675132658</v>
      </c>
      <c r="N25" s="6">
        <v>0</v>
      </c>
      <c r="O25" s="5">
        <v>5385138101</v>
      </c>
    </row>
    <row r="26" spans="1:15" x14ac:dyDescent="0.25">
      <c r="A26" s="4" t="s">
        <v>130</v>
      </c>
      <c r="B26" s="4" t="s">
        <v>146</v>
      </c>
      <c r="C26" s="7" t="s">
        <v>145</v>
      </c>
      <c r="D26" s="7" t="s">
        <v>144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130</v>
      </c>
      <c r="B27" s="4" t="s">
        <v>143</v>
      </c>
      <c r="C27" s="7" t="s">
        <v>142</v>
      </c>
      <c r="D27" s="7" t="s">
        <v>141</v>
      </c>
      <c r="E27" s="6">
        <v>5385412000</v>
      </c>
      <c r="F27" s="6">
        <v>0</v>
      </c>
      <c r="G27" s="6">
        <v>674858759</v>
      </c>
      <c r="H27" s="6">
        <v>6060270759</v>
      </c>
      <c r="I27" s="6">
        <v>0</v>
      </c>
      <c r="J27" s="6">
        <v>5385138101</v>
      </c>
      <c r="K27" s="6">
        <v>88.85</v>
      </c>
      <c r="L27" s="6"/>
      <c r="M27" s="6">
        <v>675132658</v>
      </c>
      <c r="N27" s="6">
        <v>0</v>
      </c>
      <c r="O27" s="5">
        <v>5385138101</v>
      </c>
    </row>
    <row r="28" spans="1:15" x14ac:dyDescent="0.25">
      <c r="A28" s="4" t="s">
        <v>130</v>
      </c>
      <c r="B28" s="4" t="s">
        <v>140</v>
      </c>
      <c r="C28" s="7" t="s">
        <v>139</v>
      </c>
      <c r="D28" s="7" t="s">
        <v>138</v>
      </c>
      <c r="E28" s="6">
        <v>13742000000</v>
      </c>
      <c r="F28" s="6">
        <v>0</v>
      </c>
      <c r="G28" s="6">
        <v>60000000</v>
      </c>
      <c r="H28" s="6">
        <v>13802000000</v>
      </c>
      <c r="I28" s="6">
        <v>0</v>
      </c>
      <c r="J28" s="6">
        <v>13802000000</v>
      </c>
      <c r="K28" s="6">
        <v>100</v>
      </c>
      <c r="L28" s="6"/>
      <c r="M28" s="6">
        <v>0</v>
      </c>
      <c r="N28" s="6">
        <v>0</v>
      </c>
      <c r="O28" s="5">
        <v>13802000000</v>
      </c>
    </row>
    <row r="29" spans="1:15" x14ac:dyDescent="0.25">
      <c r="A29" s="4" t="s">
        <v>130</v>
      </c>
      <c r="B29" s="4" t="s">
        <v>137</v>
      </c>
      <c r="C29" s="7" t="s">
        <v>136</v>
      </c>
      <c r="D29" s="7" t="s">
        <v>135</v>
      </c>
      <c r="E29" s="6">
        <v>13742000000</v>
      </c>
      <c r="F29" s="6">
        <v>0</v>
      </c>
      <c r="G29" s="6">
        <v>60000000</v>
      </c>
      <c r="H29" s="6">
        <v>13802000000</v>
      </c>
      <c r="I29" s="6">
        <v>0</v>
      </c>
      <c r="J29" s="6">
        <v>13802000000</v>
      </c>
      <c r="K29" s="6">
        <v>100</v>
      </c>
      <c r="L29" s="6"/>
      <c r="M29" s="6">
        <v>0</v>
      </c>
      <c r="N29" s="6">
        <v>0</v>
      </c>
      <c r="O29" s="5">
        <v>13802000000</v>
      </c>
    </row>
    <row r="30" spans="1:15" x14ac:dyDescent="0.25">
      <c r="A30" s="4" t="s">
        <v>130</v>
      </c>
      <c r="B30" s="4" t="s">
        <v>9</v>
      </c>
      <c r="C30" s="7" t="s">
        <v>134</v>
      </c>
      <c r="D30" s="7" t="s">
        <v>133</v>
      </c>
      <c r="E30" s="6">
        <v>4290000000</v>
      </c>
      <c r="F30" s="6">
        <v>0</v>
      </c>
      <c r="G30" s="6">
        <v>-60000000</v>
      </c>
      <c r="H30" s="6">
        <v>4230000000</v>
      </c>
      <c r="I30" s="6">
        <v>50049964</v>
      </c>
      <c r="J30" s="6">
        <v>4509066403</v>
      </c>
      <c r="K30" s="6">
        <v>106.59</v>
      </c>
      <c r="L30" s="6"/>
      <c r="M30" s="6">
        <v>-279066403</v>
      </c>
      <c r="N30" s="6">
        <v>0</v>
      </c>
      <c r="O30" s="5">
        <v>4509066403</v>
      </c>
    </row>
    <row r="31" spans="1:15" x14ac:dyDescent="0.25">
      <c r="A31" s="4" t="s">
        <v>130</v>
      </c>
      <c r="B31" s="4" t="s">
        <v>6</v>
      </c>
      <c r="C31" s="7" t="s">
        <v>132</v>
      </c>
      <c r="D31" s="7" t="s">
        <v>131</v>
      </c>
      <c r="E31" s="6">
        <v>230000000</v>
      </c>
      <c r="F31" s="6">
        <v>0</v>
      </c>
      <c r="G31" s="6">
        <v>0</v>
      </c>
      <c r="H31" s="6">
        <v>230000000</v>
      </c>
      <c r="I31" s="6">
        <v>50049964</v>
      </c>
      <c r="J31" s="6">
        <v>509066403</v>
      </c>
      <c r="K31" s="6">
        <v>221.33</v>
      </c>
      <c r="L31" s="6"/>
      <c r="M31" s="6">
        <v>-279066403</v>
      </c>
      <c r="N31" s="6">
        <v>0</v>
      </c>
      <c r="O31" s="5">
        <v>509066403</v>
      </c>
    </row>
    <row r="32" spans="1:15" ht="15.75" thickBot="1" x14ac:dyDescent="0.3">
      <c r="A32" s="4" t="s">
        <v>130</v>
      </c>
      <c r="B32" s="4" t="s">
        <v>129</v>
      </c>
      <c r="C32" s="3" t="s">
        <v>128</v>
      </c>
      <c r="D32" s="3" t="s">
        <v>127</v>
      </c>
      <c r="E32" s="2">
        <v>4060000000</v>
      </c>
      <c r="F32" s="2">
        <v>0</v>
      </c>
      <c r="G32" s="2">
        <v>-60000000</v>
      </c>
      <c r="H32" s="2">
        <v>4000000000</v>
      </c>
      <c r="I32" s="2">
        <v>0</v>
      </c>
      <c r="J32" s="2">
        <v>4000000000</v>
      </c>
      <c r="K32" s="2">
        <v>100</v>
      </c>
      <c r="L32" s="2"/>
      <c r="M32" s="2">
        <v>0</v>
      </c>
      <c r="N32" s="2">
        <v>0</v>
      </c>
      <c r="O32" s="1">
        <v>4000000000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27.2851562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209</v>
      </c>
      <c r="B1" s="32" t="s">
        <v>125</v>
      </c>
      <c r="C1" s="30" t="s">
        <v>208</v>
      </c>
    </row>
    <row r="2" spans="1:15" ht="15" customHeight="1" x14ac:dyDescent="0.35">
      <c r="A2" s="23" t="s">
        <v>182</v>
      </c>
      <c r="B2" s="31"/>
      <c r="C2" s="30"/>
    </row>
    <row r="3" spans="1:15" x14ac:dyDescent="0.25">
      <c r="A3">
        <f>COUNTA(A11:A26)+11</f>
        <v>26</v>
      </c>
      <c r="B3" s="29"/>
    </row>
    <row r="4" spans="1:15" x14ac:dyDescent="0.25">
      <c r="A4" s="20" t="s">
        <v>207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x14ac:dyDescent="0.25">
      <c r="A7" s="22" t="s">
        <v>206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182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12.</v>
      </c>
    </row>
    <row r="8" spans="1:15" ht="21" x14ac:dyDescent="0.25">
      <c r="A8" s="22" t="s">
        <v>116</v>
      </c>
      <c r="B8" s="22" t="s">
        <v>115</v>
      </c>
      <c r="D8" t="str">
        <f>MID(A7,7,150)</f>
        <v>METROVIVIENDA.</v>
      </c>
      <c r="E8" t="s">
        <v>114</v>
      </c>
    </row>
    <row r="9" spans="1:15" x14ac:dyDescent="0.25">
      <c r="A9" s="22" t="s">
        <v>205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182</v>
      </c>
      <c r="B14" s="4" t="s">
        <v>88</v>
      </c>
      <c r="C14" s="7" t="s">
        <v>87</v>
      </c>
      <c r="D14" s="7" t="s">
        <v>204</v>
      </c>
      <c r="E14" s="6">
        <v>6382617647</v>
      </c>
      <c r="F14" s="6">
        <v>0</v>
      </c>
      <c r="G14" s="6">
        <v>8522295798</v>
      </c>
      <c r="H14" s="6">
        <v>14904913445</v>
      </c>
      <c r="I14" s="6">
        <v>0</v>
      </c>
      <c r="J14" s="6">
        <v>14904913445</v>
      </c>
      <c r="K14" s="6">
        <v>1</v>
      </c>
      <c r="L14" s="6"/>
      <c r="M14" s="6">
        <v>0</v>
      </c>
      <c r="N14" s="6">
        <v>0</v>
      </c>
      <c r="O14" s="5">
        <v>14904913445</v>
      </c>
    </row>
    <row r="15" spans="1:15" x14ac:dyDescent="0.25">
      <c r="A15" s="4" t="s">
        <v>182</v>
      </c>
      <c r="B15" s="4" t="s">
        <v>85</v>
      </c>
      <c r="C15" s="7" t="s">
        <v>84</v>
      </c>
      <c r="D15" s="7" t="s">
        <v>172</v>
      </c>
      <c r="E15" s="6">
        <v>101489224706</v>
      </c>
      <c r="F15" s="6">
        <v>0</v>
      </c>
      <c r="G15" s="6">
        <v>0</v>
      </c>
      <c r="H15" s="6">
        <v>101489224706</v>
      </c>
      <c r="I15" s="6">
        <v>19377471446</v>
      </c>
      <c r="J15" s="6">
        <v>68659787184</v>
      </c>
      <c r="K15" s="6">
        <v>0.68</v>
      </c>
      <c r="L15" s="6"/>
      <c r="M15" s="6">
        <v>32829437522</v>
      </c>
      <c r="N15" s="6">
        <v>0</v>
      </c>
      <c r="O15" s="5">
        <v>68659787184</v>
      </c>
    </row>
    <row r="16" spans="1:15" x14ac:dyDescent="0.25">
      <c r="A16" s="4" t="s">
        <v>182</v>
      </c>
      <c r="B16" s="4" t="s">
        <v>82</v>
      </c>
      <c r="C16" s="7" t="s">
        <v>81</v>
      </c>
      <c r="D16" s="7" t="s">
        <v>170</v>
      </c>
      <c r="E16" s="6">
        <v>88932390483</v>
      </c>
      <c r="F16" s="6">
        <v>0</v>
      </c>
      <c r="G16" s="6">
        <v>0</v>
      </c>
      <c r="H16" s="6">
        <v>88932390483</v>
      </c>
      <c r="I16" s="6">
        <v>19301760739</v>
      </c>
      <c r="J16" s="6">
        <v>56294626604</v>
      </c>
      <c r="K16" s="6">
        <v>0.63</v>
      </c>
      <c r="L16" s="6"/>
      <c r="M16" s="6">
        <v>32637763879</v>
      </c>
      <c r="N16" s="6">
        <v>0</v>
      </c>
      <c r="O16" s="5">
        <v>56294626604</v>
      </c>
    </row>
    <row r="17" spans="1:15" x14ac:dyDescent="0.25">
      <c r="A17" s="4" t="s">
        <v>182</v>
      </c>
      <c r="B17" s="4" t="s">
        <v>79</v>
      </c>
      <c r="C17" s="7" t="s">
        <v>78</v>
      </c>
      <c r="D17" s="7" t="s">
        <v>203</v>
      </c>
      <c r="E17" s="6">
        <v>30871109483</v>
      </c>
      <c r="F17" s="6">
        <v>-3262529712</v>
      </c>
      <c r="G17" s="6">
        <v>-3262529712</v>
      </c>
      <c r="H17" s="6">
        <v>27608579771</v>
      </c>
      <c r="I17" s="6">
        <v>2676466536</v>
      </c>
      <c r="J17" s="6">
        <v>12091845066</v>
      </c>
      <c r="K17" s="6">
        <v>0.44</v>
      </c>
      <c r="L17" s="6"/>
      <c r="M17" s="6">
        <v>15516734705</v>
      </c>
      <c r="N17" s="6">
        <v>0</v>
      </c>
      <c r="O17" s="5">
        <v>12091845066</v>
      </c>
    </row>
    <row r="18" spans="1:15" x14ac:dyDescent="0.25">
      <c r="A18" s="4" t="s">
        <v>182</v>
      </c>
      <c r="B18" s="4" t="s">
        <v>76</v>
      </c>
      <c r="C18" s="7" t="s">
        <v>75</v>
      </c>
      <c r="D18" s="7" t="s">
        <v>202</v>
      </c>
      <c r="E18" s="6">
        <v>30871109483</v>
      </c>
      <c r="F18" s="6">
        <v>-3262529712</v>
      </c>
      <c r="G18" s="6">
        <v>-3262529712</v>
      </c>
      <c r="H18" s="6">
        <v>27608579771</v>
      </c>
      <c r="I18" s="6">
        <v>2676466536</v>
      </c>
      <c r="J18" s="6">
        <v>12091845066</v>
      </c>
      <c r="K18" s="6">
        <v>0.44</v>
      </c>
      <c r="L18" s="6"/>
      <c r="M18" s="6">
        <v>15516734705</v>
      </c>
      <c r="N18" s="6">
        <v>0</v>
      </c>
      <c r="O18" s="5">
        <v>12091845066</v>
      </c>
    </row>
    <row r="19" spans="1:15" x14ac:dyDescent="0.25">
      <c r="A19" s="4" t="s">
        <v>182</v>
      </c>
      <c r="B19" s="4" t="s">
        <v>44</v>
      </c>
      <c r="C19" s="7" t="s">
        <v>43</v>
      </c>
      <c r="D19" s="7" t="s">
        <v>201</v>
      </c>
      <c r="E19" s="6">
        <v>1213617497</v>
      </c>
      <c r="F19" s="6">
        <v>2462670507</v>
      </c>
      <c r="G19" s="6">
        <v>2462670507</v>
      </c>
      <c r="H19" s="6">
        <v>3676288004</v>
      </c>
      <c r="I19" s="6">
        <v>0</v>
      </c>
      <c r="J19" s="6">
        <v>0</v>
      </c>
      <c r="K19" s="6">
        <v>0</v>
      </c>
      <c r="L19" s="6"/>
      <c r="M19" s="6">
        <v>3676288004</v>
      </c>
      <c r="N19" s="6">
        <v>0</v>
      </c>
      <c r="O19" s="5">
        <v>0</v>
      </c>
    </row>
    <row r="20" spans="1:15" x14ac:dyDescent="0.25">
      <c r="A20" s="4" t="s">
        <v>182</v>
      </c>
      <c r="B20" s="4" t="s">
        <v>200</v>
      </c>
      <c r="C20" s="7" t="s">
        <v>199</v>
      </c>
      <c r="D20" s="7" t="s">
        <v>198</v>
      </c>
      <c r="E20" s="6">
        <v>736148993</v>
      </c>
      <c r="F20" s="6">
        <v>1462951807</v>
      </c>
      <c r="G20" s="6">
        <v>1462951807</v>
      </c>
      <c r="H20" s="6">
        <v>2199100800</v>
      </c>
      <c r="I20" s="6">
        <v>194292804</v>
      </c>
      <c r="J20" s="6">
        <v>194292804</v>
      </c>
      <c r="K20" s="6">
        <v>0.09</v>
      </c>
      <c r="L20" s="6"/>
      <c r="M20" s="6">
        <v>2004807996</v>
      </c>
      <c r="N20" s="6">
        <v>0</v>
      </c>
      <c r="O20" s="5">
        <v>194292804</v>
      </c>
    </row>
    <row r="21" spans="1:15" x14ac:dyDescent="0.25">
      <c r="A21" s="4" t="s">
        <v>182</v>
      </c>
      <c r="B21" s="4" t="s">
        <v>197</v>
      </c>
      <c r="C21" s="7" t="s">
        <v>196</v>
      </c>
      <c r="D21" s="7" t="s">
        <v>195</v>
      </c>
      <c r="E21" s="6">
        <v>7226718173</v>
      </c>
      <c r="F21" s="6">
        <v>-7226718173</v>
      </c>
      <c r="G21" s="6">
        <v>-7226718173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182</v>
      </c>
      <c r="B22" s="4" t="s">
        <v>194</v>
      </c>
      <c r="C22" s="7" t="s">
        <v>193</v>
      </c>
      <c r="D22" s="7" t="s">
        <v>192</v>
      </c>
      <c r="E22" s="6">
        <v>1500000000</v>
      </c>
      <c r="F22" s="6">
        <v>-1500000000</v>
      </c>
      <c r="G22" s="6">
        <v>-1500000000</v>
      </c>
      <c r="H22" s="6">
        <v>0</v>
      </c>
      <c r="I22" s="6">
        <v>0</v>
      </c>
      <c r="J22" s="6">
        <v>0</v>
      </c>
      <c r="K22" s="6">
        <v>0</v>
      </c>
      <c r="L22" s="6"/>
      <c r="M22" s="6">
        <v>0</v>
      </c>
      <c r="N22" s="6">
        <v>0</v>
      </c>
      <c r="O22" s="5">
        <v>0</v>
      </c>
    </row>
    <row r="23" spans="1:15" x14ac:dyDescent="0.25">
      <c r="A23" s="4" t="s">
        <v>182</v>
      </c>
      <c r="B23" s="4" t="s">
        <v>191</v>
      </c>
      <c r="C23" s="7" t="s">
        <v>190</v>
      </c>
      <c r="D23" s="7" t="s">
        <v>189</v>
      </c>
      <c r="E23" s="6">
        <v>0</v>
      </c>
      <c r="F23" s="6">
        <v>6205434330</v>
      </c>
      <c r="G23" s="6">
        <v>6205434330</v>
      </c>
      <c r="H23" s="6">
        <v>6205434330</v>
      </c>
      <c r="I23" s="6">
        <v>2482173732</v>
      </c>
      <c r="J23" s="6">
        <v>8687608062</v>
      </c>
      <c r="K23" s="6">
        <v>0</v>
      </c>
      <c r="L23" s="6"/>
      <c r="M23" s="6">
        <v>-2482173732</v>
      </c>
      <c r="N23" s="6">
        <v>0</v>
      </c>
      <c r="O23" s="5">
        <v>8687608062</v>
      </c>
    </row>
    <row r="24" spans="1:15" x14ac:dyDescent="0.25">
      <c r="A24" s="4" t="s">
        <v>182</v>
      </c>
      <c r="B24" s="4" t="s">
        <v>188</v>
      </c>
      <c r="C24" s="7" t="s">
        <v>187</v>
      </c>
      <c r="D24" s="7" t="s">
        <v>186</v>
      </c>
      <c r="E24" s="6">
        <v>3535344820</v>
      </c>
      <c r="F24" s="6">
        <v>11992411817</v>
      </c>
      <c r="G24" s="6">
        <v>11992411817</v>
      </c>
      <c r="H24" s="6">
        <v>15527756637</v>
      </c>
      <c r="I24" s="6">
        <v>0</v>
      </c>
      <c r="J24" s="6">
        <v>3209944200</v>
      </c>
      <c r="K24" s="6">
        <v>0.21</v>
      </c>
      <c r="L24" s="6"/>
      <c r="M24" s="6">
        <v>12317812437</v>
      </c>
      <c r="N24" s="6">
        <v>0</v>
      </c>
      <c r="O24" s="5">
        <v>3209944200</v>
      </c>
    </row>
    <row r="25" spans="1:15" x14ac:dyDescent="0.25">
      <c r="A25" s="4" t="s">
        <v>182</v>
      </c>
      <c r="B25" s="4" t="s">
        <v>185</v>
      </c>
      <c r="C25" s="7" t="s">
        <v>184</v>
      </c>
      <c r="D25" s="7" t="s">
        <v>183</v>
      </c>
      <c r="E25" s="6">
        <v>16659280000</v>
      </c>
      <c r="F25" s="6">
        <v>-16659280000</v>
      </c>
      <c r="G25" s="6">
        <v>-16659280000</v>
      </c>
      <c r="H25" s="6">
        <v>0</v>
      </c>
      <c r="I25" s="6">
        <v>0</v>
      </c>
      <c r="J25" s="6">
        <v>0</v>
      </c>
      <c r="K25" s="6">
        <v>0</v>
      </c>
      <c r="L25" s="6"/>
      <c r="M25" s="6">
        <v>0</v>
      </c>
      <c r="N25" s="6">
        <v>0</v>
      </c>
      <c r="O25" s="5">
        <v>0</v>
      </c>
    </row>
    <row r="26" spans="1:15" ht="15.75" thickBot="1" x14ac:dyDescent="0.3">
      <c r="A26" s="4" t="s">
        <v>182</v>
      </c>
      <c r="B26" s="4" t="s">
        <v>181</v>
      </c>
      <c r="C26" s="3" t="s">
        <v>180</v>
      </c>
      <c r="D26" s="3" t="s">
        <v>179</v>
      </c>
      <c r="E26" s="2">
        <v>58061281000</v>
      </c>
      <c r="F26" s="2">
        <v>3262529712</v>
      </c>
      <c r="G26" s="2">
        <v>3262529712</v>
      </c>
      <c r="H26" s="2">
        <v>61323810712</v>
      </c>
      <c r="I26" s="2">
        <v>16625294203</v>
      </c>
      <c r="J26" s="2">
        <v>44202781538</v>
      </c>
      <c r="K26" s="2">
        <v>0.72</v>
      </c>
      <c r="L26" s="2"/>
      <c r="M26" s="2">
        <v>17121029174</v>
      </c>
      <c r="N26" s="2">
        <v>0</v>
      </c>
      <c r="O26" s="1">
        <v>44202781538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40.855468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209</v>
      </c>
      <c r="B1" s="32" t="s">
        <v>125</v>
      </c>
      <c r="C1" s="30" t="s">
        <v>274</v>
      </c>
    </row>
    <row r="2" spans="1:15" ht="15" customHeight="1" x14ac:dyDescent="0.35">
      <c r="A2" s="23" t="s">
        <v>213</v>
      </c>
      <c r="B2" s="31"/>
      <c r="C2" s="30"/>
    </row>
    <row r="3" spans="1:15" x14ac:dyDescent="0.25">
      <c r="A3">
        <f>COUNTA(A11:A38)+11</f>
        <v>38</v>
      </c>
      <c r="B3" s="29"/>
    </row>
    <row r="4" spans="1:15" x14ac:dyDescent="0.25">
      <c r="A4" s="20" t="s">
        <v>273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ht="21" x14ac:dyDescent="0.25">
      <c r="A7" s="22" t="s">
        <v>272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213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06.</v>
      </c>
    </row>
    <row r="8" spans="1:15" ht="21" x14ac:dyDescent="0.25">
      <c r="A8" s="22" t="s">
        <v>116</v>
      </c>
      <c r="B8" s="22" t="s">
        <v>115</v>
      </c>
      <c r="D8" t="str">
        <f>MID(A7,7,150)</f>
        <v>EMPRESA DE TRANSPORTE DEL TERCER MILENIO -TRANSMILENIO S.A.</v>
      </c>
      <c r="E8" t="s">
        <v>114</v>
      </c>
    </row>
    <row r="9" spans="1:15" x14ac:dyDescent="0.25">
      <c r="A9" s="22" t="s">
        <v>271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213</v>
      </c>
      <c r="B14" s="4" t="s">
        <v>88</v>
      </c>
      <c r="C14" s="7" t="s">
        <v>270</v>
      </c>
      <c r="D14" s="7" t="s">
        <v>204</v>
      </c>
      <c r="E14" s="6">
        <v>522009477908</v>
      </c>
      <c r="F14" s="6">
        <v>0</v>
      </c>
      <c r="G14" s="6">
        <v>-135386509596</v>
      </c>
      <c r="H14" s="6">
        <v>386622968312</v>
      </c>
      <c r="I14" s="6">
        <v>0</v>
      </c>
      <c r="J14" s="6">
        <v>386622968312</v>
      </c>
      <c r="K14" s="6">
        <v>1</v>
      </c>
      <c r="L14" s="6"/>
      <c r="M14" s="6">
        <v>0</v>
      </c>
      <c r="N14" s="6">
        <v>0</v>
      </c>
      <c r="O14" s="5">
        <v>386622968312</v>
      </c>
    </row>
    <row r="15" spans="1:15" x14ac:dyDescent="0.25">
      <c r="A15" s="4" t="s">
        <v>213</v>
      </c>
      <c r="B15" s="4" t="s">
        <v>269</v>
      </c>
      <c r="C15" s="7" t="s">
        <v>268</v>
      </c>
      <c r="D15" s="7" t="s">
        <v>267</v>
      </c>
      <c r="E15" s="6">
        <v>452870131838</v>
      </c>
      <c r="F15" s="6">
        <v>0</v>
      </c>
      <c r="G15" s="6">
        <v>-114803423816</v>
      </c>
      <c r="H15" s="6">
        <v>338066708022</v>
      </c>
      <c r="I15" s="6">
        <v>0</v>
      </c>
      <c r="J15" s="6">
        <v>338066708022</v>
      </c>
      <c r="K15" s="6">
        <v>1</v>
      </c>
      <c r="L15" s="6"/>
      <c r="M15" s="6">
        <v>0</v>
      </c>
      <c r="N15" s="6">
        <v>0</v>
      </c>
      <c r="O15" s="5">
        <v>338066708022</v>
      </c>
    </row>
    <row r="16" spans="1:15" x14ac:dyDescent="0.25">
      <c r="A16" s="4" t="s">
        <v>213</v>
      </c>
      <c r="B16" s="4" t="s">
        <v>266</v>
      </c>
      <c r="C16" s="7" t="s">
        <v>265</v>
      </c>
      <c r="D16" s="7" t="s">
        <v>264</v>
      </c>
      <c r="E16" s="6">
        <v>69139346070</v>
      </c>
      <c r="F16" s="6">
        <v>0</v>
      </c>
      <c r="G16" s="6">
        <v>-20583085780</v>
      </c>
      <c r="H16" s="6">
        <v>48556260290</v>
      </c>
      <c r="I16" s="6">
        <v>0</v>
      </c>
      <c r="J16" s="6">
        <v>48556260290</v>
      </c>
      <c r="K16" s="6">
        <v>1</v>
      </c>
      <c r="L16" s="6"/>
      <c r="M16" s="6">
        <v>0</v>
      </c>
      <c r="N16" s="6">
        <v>0</v>
      </c>
      <c r="O16" s="5">
        <v>48556260290</v>
      </c>
    </row>
    <row r="17" spans="1:15" x14ac:dyDescent="0.25">
      <c r="A17" s="4" t="s">
        <v>213</v>
      </c>
      <c r="B17" s="4" t="s">
        <v>85</v>
      </c>
      <c r="C17" s="7" t="s">
        <v>263</v>
      </c>
      <c r="D17" s="7" t="s">
        <v>172</v>
      </c>
      <c r="E17" s="6">
        <v>3825980347995</v>
      </c>
      <c r="F17" s="6">
        <v>35000000000</v>
      </c>
      <c r="G17" s="6">
        <v>322686469862</v>
      </c>
      <c r="H17" s="6">
        <v>4148666817857</v>
      </c>
      <c r="I17" s="6">
        <v>9767283343.5499992</v>
      </c>
      <c r="J17" s="6">
        <v>1019762067876.3199</v>
      </c>
      <c r="K17" s="6">
        <v>0.25</v>
      </c>
      <c r="L17" s="6"/>
      <c r="M17" s="6">
        <v>3128904749980.6802</v>
      </c>
      <c r="N17" s="6">
        <v>0</v>
      </c>
      <c r="O17" s="5">
        <v>1019762067876.3199</v>
      </c>
    </row>
    <row r="18" spans="1:15" x14ac:dyDescent="0.25">
      <c r="A18" s="4" t="s">
        <v>213</v>
      </c>
      <c r="B18" s="4" t="s">
        <v>82</v>
      </c>
      <c r="C18" s="7" t="s">
        <v>262</v>
      </c>
      <c r="D18" s="7" t="s">
        <v>170</v>
      </c>
      <c r="E18" s="6">
        <v>135770554613</v>
      </c>
      <c r="F18" s="6">
        <v>0</v>
      </c>
      <c r="G18" s="6">
        <v>0</v>
      </c>
      <c r="H18" s="6">
        <v>135770554613</v>
      </c>
      <c r="I18" s="6">
        <v>9091382282.6700001</v>
      </c>
      <c r="J18" s="6">
        <v>87095344549.259995</v>
      </c>
      <c r="K18" s="6">
        <v>0.64</v>
      </c>
      <c r="L18" s="6"/>
      <c r="M18" s="6">
        <v>48675210063.739998</v>
      </c>
      <c r="N18" s="6">
        <v>0</v>
      </c>
      <c r="O18" s="5">
        <v>87095344549.259995</v>
      </c>
    </row>
    <row r="19" spans="1:15" x14ac:dyDescent="0.25">
      <c r="A19" s="4" t="s">
        <v>213</v>
      </c>
      <c r="B19" s="4" t="s">
        <v>79</v>
      </c>
      <c r="C19" s="7" t="s">
        <v>261</v>
      </c>
      <c r="D19" s="7" t="s">
        <v>260</v>
      </c>
      <c r="E19" s="6">
        <v>135770554613</v>
      </c>
      <c r="F19" s="6">
        <v>0</v>
      </c>
      <c r="G19" s="6">
        <v>0</v>
      </c>
      <c r="H19" s="6">
        <v>135770554613</v>
      </c>
      <c r="I19" s="6">
        <v>9091382282.6700001</v>
      </c>
      <c r="J19" s="6">
        <v>87095344549.259995</v>
      </c>
      <c r="K19" s="6">
        <v>0.64</v>
      </c>
      <c r="L19" s="6"/>
      <c r="M19" s="6">
        <v>48675210063.739998</v>
      </c>
      <c r="N19" s="6">
        <v>0</v>
      </c>
      <c r="O19" s="5">
        <v>87095344549.259995</v>
      </c>
    </row>
    <row r="20" spans="1:15" x14ac:dyDescent="0.25">
      <c r="A20" s="4" t="s">
        <v>213</v>
      </c>
      <c r="B20" s="4" t="s">
        <v>259</v>
      </c>
      <c r="C20" s="7" t="s">
        <v>258</v>
      </c>
      <c r="D20" s="7" t="s">
        <v>257</v>
      </c>
      <c r="E20" s="6">
        <v>125770554613</v>
      </c>
      <c r="F20" s="6">
        <v>0</v>
      </c>
      <c r="G20" s="6">
        <v>0</v>
      </c>
      <c r="H20" s="6">
        <v>125770554613</v>
      </c>
      <c r="I20" s="6">
        <v>8733779801</v>
      </c>
      <c r="J20" s="6">
        <v>78482231681</v>
      </c>
      <c r="K20" s="6">
        <v>0.62</v>
      </c>
      <c r="L20" s="6"/>
      <c r="M20" s="6">
        <v>47288322932</v>
      </c>
      <c r="N20" s="6">
        <v>0</v>
      </c>
      <c r="O20" s="5">
        <v>78482231681</v>
      </c>
    </row>
    <row r="21" spans="1:15" x14ac:dyDescent="0.25">
      <c r="A21" s="4" t="s">
        <v>213</v>
      </c>
      <c r="B21" s="4" t="s">
        <v>256</v>
      </c>
      <c r="C21" s="7" t="s">
        <v>255</v>
      </c>
      <c r="D21" s="7" t="s">
        <v>254</v>
      </c>
      <c r="E21" s="6">
        <v>112280954613</v>
      </c>
      <c r="F21" s="6">
        <v>0</v>
      </c>
      <c r="G21" s="6">
        <v>0</v>
      </c>
      <c r="H21" s="6">
        <v>112280954613</v>
      </c>
      <c r="I21" s="6">
        <v>7655346326</v>
      </c>
      <c r="J21" s="6">
        <v>68599327359</v>
      </c>
      <c r="K21" s="6">
        <v>0.61</v>
      </c>
      <c r="L21" s="6"/>
      <c r="M21" s="6">
        <v>43681627254</v>
      </c>
      <c r="N21" s="6">
        <v>0</v>
      </c>
      <c r="O21" s="5">
        <v>68599327359</v>
      </c>
    </row>
    <row r="22" spans="1:15" x14ac:dyDescent="0.25">
      <c r="A22" s="4" t="s">
        <v>213</v>
      </c>
      <c r="B22" s="4" t="s">
        <v>253</v>
      </c>
      <c r="C22" s="7" t="s">
        <v>252</v>
      </c>
      <c r="D22" s="7" t="s">
        <v>251</v>
      </c>
      <c r="E22" s="6">
        <v>9811900000</v>
      </c>
      <c r="F22" s="6">
        <v>0</v>
      </c>
      <c r="G22" s="6">
        <v>0</v>
      </c>
      <c r="H22" s="6">
        <v>9811900000</v>
      </c>
      <c r="I22" s="6">
        <v>798374803</v>
      </c>
      <c r="J22" s="6">
        <v>7193151825</v>
      </c>
      <c r="K22" s="6">
        <v>0.73</v>
      </c>
      <c r="L22" s="6"/>
      <c r="M22" s="6">
        <v>2618748175</v>
      </c>
      <c r="N22" s="6">
        <v>0</v>
      </c>
      <c r="O22" s="5">
        <v>7193151825</v>
      </c>
    </row>
    <row r="23" spans="1:15" x14ac:dyDescent="0.25">
      <c r="A23" s="4" t="s">
        <v>213</v>
      </c>
      <c r="B23" s="4" t="s">
        <v>250</v>
      </c>
      <c r="C23" s="7" t="s">
        <v>249</v>
      </c>
      <c r="D23" s="7" t="s">
        <v>248</v>
      </c>
      <c r="E23" s="6">
        <v>100000000</v>
      </c>
      <c r="F23" s="6">
        <v>0</v>
      </c>
      <c r="G23" s="6">
        <v>0</v>
      </c>
      <c r="H23" s="6">
        <v>100000000</v>
      </c>
      <c r="I23" s="6">
        <v>4587690</v>
      </c>
      <c r="J23" s="6">
        <v>168563218</v>
      </c>
      <c r="K23" s="6">
        <v>1.69</v>
      </c>
      <c r="L23" s="6"/>
      <c r="M23" s="6">
        <v>-68563218</v>
      </c>
      <c r="N23" s="6">
        <v>0</v>
      </c>
      <c r="O23" s="5">
        <v>168563218</v>
      </c>
    </row>
    <row r="24" spans="1:15" x14ac:dyDescent="0.25">
      <c r="A24" s="4" t="s">
        <v>213</v>
      </c>
      <c r="B24" s="4" t="s">
        <v>247</v>
      </c>
      <c r="C24" s="7" t="s">
        <v>246</v>
      </c>
      <c r="D24" s="7" t="s">
        <v>245</v>
      </c>
      <c r="E24" s="6">
        <v>3577700000</v>
      </c>
      <c r="F24" s="6">
        <v>0</v>
      </c>
      <c r="G24" s="6">
        <v>0</v>
      </c>
      <c r="H24" s="6">
        <v>3577700000</v>
      </c>
      <c r="I24" s="6">
        <v>275470982</v>
      </c>
      <c r="J24" s="6">
        <v>2521189279</v>
      </c>
      <c r="K24" s="6">
        <v>0.7</v>
      </c>
      <c r="L24" s="6"/>
      <c r="M24" s="6">
        <v>1056510721</v>
      </c>
      <c r="N24" s="6">
        <v>0</v>
      </c>
      <c r="O24" s="5">
        <v>2521189279</v>
      </c>
    </row>
    <row r="25" spans="1:15" x14ac:dyDescent="0.25">
      <c r="A25" s="4" t="s">
        <v>213</v>
      </c>
      <c r="B25" s="4" t="s">
        <v>244</v>
      </c>
      <c r="C25" s="7" t="s">
        <v>243</v>
      </c>
      <c r="D25" s="7" t="s">
        <v>242</v>
      </c>
      <c r="E25" s="6">
        <v>10000000000</v>
      </c>
      <c r="F25" s="6">
        <v>0</v>
      </c>
      <c r="G25" s="6">
        <v>0</v>
      </c>
      <c r="H25" s="6">
        <v>10000000000</v>
      </c>
      <c r="I25" s="6">
        <v>357602481.67000002</v>
      </c>
      <c r="J25" s="6">
        <v>8613112868.2600002</v>
      </c>
      <c r="K25" s="6">
        <v>0.86</v>
      </c>
      <c r="L25" s="6"/>
      <c r="M25" s="6">
        <v>1386887131.74</v>
      </c>
      <c r="N25" s="6">
        <v>0</v>
      </c>
      <c r="O25" s="5">
        <v>8613112868.2600002</v>
      </c>
    </row>
    <row r="26" spans="1:15" x14ac:dyDescent="0.25">
      <c r="A26" s="4" t="s">
        <v>213</v>
      </c>
      <c r="B26" s="4" t="s">
        <v>158</v>
      </c>
      <c r="C26" s="7" t="s">
        <v>241</v>
      </c>
      <c r="D26" s="7" t="s">
        <v>156</v>
      </c>
      <c r="E26" s="6">
        <v>3668209793382</v>
      </c>
      <c r="F26" s="6">
        <v>35000000000</v>
      </c>
      <c r="G26" s="6">
        <v>236273214460</v>
      </c>
      <c r="H26" s="6">
        <v>3904483007842</v>
      </c>
      <c r="I26" s="6">
        <v>0</v>
      </c>
      <c r="J26" s="6">
        <v>922788830184</v>
      </c>
      <c r="K26" s="6">
        <v>0.24</v>
      </c>
      <c r="L26" s="6"/>
      <c r="M26" s="6">
        <v>2981694177658</v>
      </c>
      <c r="N26" s="6">
        <v>0</v>
      </c>
      <c r="O26" s="5">
        <v>922788830184</v>
      </c>
    </row>
    <row r="27" spans="1:15" x14ac:dyDescent="0.25">
      <c r="A27" s="4" t="s">
        <v>213</v>
      </c>
      <c r="B27" s="4" t="s">
        <v>155</v>
      </c>
      <c r="C27" s="7" t="s">
        <v>240</v>
      </c>
      <c r="D27" s="7" t="s">
        <v>239</v>
      </c>
      <c r="E27" s="6">
        <v>326738367382</v>
      </c>
      <c r="F27" s="6">
        <v>0</v>
      </c>
      <c r="G27" s="6">
        <v>316273214460</v>
      </c>
      <c r="H27" s="6">
        <v>643011581842</v>
      </c>
      <c r="I27" s="6">
        <v>0</v>
      </c>
      <c r="J27" s="6">
        <v>316273214460</v>
      </c>
      <c r="K27" s="6">
        <v>0.49</v>
      </c>
      <c r="L27" s="6"/>
      <c r="M27" s="6">
        <v>326738367382</v>
      </c>
      <c r="N27" s="6">
        <v>0</v>
      </c>
      <c r="O27" s="5">
        <v>316273214460</v>
      </c>
    </row>
    <row r="28" spans="1:15" x14ac:dyDescent="0.25">
      <c r="A28" s="4" t="s">
        <v>213</v>
      </c>
      <c r="B28" s="4" t="s">
        <v>238</v>
      </c>
      <c r="C28" s="7" t="s">
        <v>237</v>
      </c>
      <c r="D28" s="7" t="s">
        <v>236</v>
      </c>
      <c r="E28" s="6">
        <v>0</v>
      </c>
      <c r="F28" s="6">
        <v>0</v>
      </c>
      <c r="G28" s="6">
        <v>316273214460</v>
      </c>
      <c r="H28" s="6">
        <v>316273214460</v>
      </c>
      <c r="I28" s="6">
        <v>0</v>
      </c>
      <c r="J28" s="6">
        <v>316273214460</v>
      </c>
      <c r="K28" s="6">
        <v>1</v>
      </c>
      <c r="L28" s="6"/>
      <c r="M28" s="6">
        <v>0</v>
      </c>
      <c r="N28" s="6">
        <v>0</v>
      </c>
      <c r="O28" s="5">
        <v>316273214460</v>
      </c>
    </row>
    <row r="29" spans="1:15" x14ac:dyDescent="0.25">
      <c r="A29" s="4" t="s">
        <v>213</v>
      </c>
      <c r="B29" s="4" t="s">
        <v>235</v>
      </c>
      <c r="C29" s="7" t="s">
        <v>234</v>
      </c>
      <c r="D29" s="7" t="s">
        <v>233</v>
      </c>
      <c r="E29" s="6">
        <v>326738367382</v>
      </c>
      <c r="F29" s="6">
        <v>0</v>
      </c>
      <c r="G29" s="6">
        <v>0</v>
      </c>
      <c r="H29" s="6">
        <v>326738367382</v>
      </c>
      <c r="I29" s="6">
        <v>0</v>
      </c>
      <c r="J29" s="6">
        <v>0</v>
      </c>
      <c r="K29" s="6">
        <v>0</v>
      </c>
      <c r="L29" s="6"/>
      <c r="M29" s="6">
        <v>326738367382</v>
      </c>
      <c r="N29" s="6">
        <v>0</v>
      </c>
      <c r="O29" s="5">
        <v>0</v>
      </c>
    </row>
    <row r="30" spans="1:15" x14ac:dyDescent="0.25">
      <c r="A30" s="4" t="s">
        <v>213</v>
      </c>
      <c r="B30" s="4" t="s">
        <v>140</v>
      </c>
      <c r="C30" s="7" t="s">
        <v>232</v>
      </c>
      <c r="D30" s="7" t="s">
        <v>231</v>
      </c>
      <c r="E30" s="6">
        <v>3341471426000</v>
      </c>
      <c r="F30" s="6">
        <v>35000000000</v>
      </c>
      <c r="G30" s="6">
        <v>-80000000000</v>
      </c>
      <c r="H30" s="6">
        <v>3261471426000</v>
      </c>
      <c r="I30" s="6">
        <v>0</v>
      </c>
      <c r="J30" s="6">
        <v>606515615724</v>
      </c>
      <c r="K30" s="6">
        <v>0.19</v>
      </c>
      <c r="L30" s="6"/>
      <c r="M30" s="6">
        <v>2654955810276</v>
      </c>
      <c r="N30" s="6">
        <v>0</v>
      </c>
      <c r="O30" s="5">
        <v>606515615724</v>
      </c>
    </row>
    <row r="31" spans="1:15" x14ac:dyDescent="0.25">
      <c r="A31" s="4" t="s">
        <v>213</v>
      </c>
      <c r="B31" s="4" t="s">
        <v>230</v>
      </c>
      <c r="C31" s="7" t="s">
        <v>229</v>
      </c>
      <c r="D31" s="7" t="s">
        <v>228</v>
      </c>
      <c r="E31" s="6">
        <v>520000000000</v>
      </c>
      <c r="F31" s="6">
        <v>35000000000</v>
      </c>
      <c r="G31" s="6">
        <v>-80000000000</v>
      </c>
      <c r="H31" s="6">
        <v>440000000000</v>
      </c>
      <c r="I31" s="6">
        <v>0</v>
      </c>
      <c r="J31" s="6">
        <v>395000000000</v>
      </c>
      <c r="K31" s="6">
        <v>0.9</v>
      </c>
      <c r="L31" s="6"/>
      <c r="M31" s="6">
        <v>45000000000</v>
      </c>
      <c r="N31" s="6">
        <v>0</v>
      </c>
      <c r="O31" s="5">
        <v>395000000000</v>
      </c>
    </row>
    <row r="32" spans="1:15" x14ac:dyDescent="0.25">
      <c r="A32" s="4" t="s">
        <v>213</v>
      </c>
      <c r="B32" s="4" t="s">
        <v>227</v>
      </c>
      <c r="C32" s="7" t="s">
        <v>226</v>
      </c>
      <c r="D32" s="7" t="s">
        <v>225</v>
      </c>
      <c r="E32" s="6">
        <v>229493965000</v>
      </c>
      <c r="F32" s="6">
        <v>0</v>
      </c>
      <c r="G32" s="6">
        <v>0</v>
      </c>
      <c r="H32" s="6">
        <v>229493965000</v>
      </c>
      <c r="I32" s="6">
        <v>0</v>
      </c>
      <c r="J32" s="6">
        <v>204015615724</v>
      </c>
      <c r="K32" s="6">
        <v>0.89</v>
      </c>
      <c r="L32" s="6"/>
      <c r="M32" s="6">
        <v>25478349276</v>
      </c>
      <c r="N32" s="6">
        <v>0</v>
      </c>
      <c r="O32" s="5">
        <v>204015615724</v>
      </c>
    </row>
    <row r="33" spans="1:15" x14ac:dyDescent="0.25">
      <c r="A33" s="4" t="s">
        <v>213</v>
      </c>
      <c r="B33" s="4" t="s">
        <v>224</v>
      </c>
      <c r="C33" s="7" t="s">
        <v>223</v>
      </c>
      <c r="D33" s="7" t="s">
        <v>222</v>
      </c>
      <c r="E33" s="6">
        <v>185000000000</v>
      </c>
      <c r="F33" s="6">
        <v>0</v>
      </c>
      <c r="G33" s="6">
        <v>0</v>
      </c>
      <c r="H33" s="6">
        <v>185000000000</v>
      </c>
      <c r="I33" s="6">
        <v>0</v>
      </c>
      <c r="J33" s="6">
        <v>0</v>
      </c>
      <c r="K33" s="6">
        <v>0</v>
      </c>
      <c r="L33" s="6"/>
      <c r="M33" s="6">
        <v>185000000000</v>
      </c>
      <c r="N33" s="6">
        <v>0</v>
      </c>
      <c r="O33" s="5">
        <v>0</v>
      </c>
    </row>
    <row r="34" spans="1:15" x14ac:dyDescent="0.25">
      <c r="A34" s="4" t="s">
        <v>213</v>
      </c>
      <c r="B34" s="4" t="s">
        <v>221</v>
      </c>
      <c r="C34" s="7" t="s">
        <v>220</v>
      </c>
      <c r="D34" s="7" t="s">
        <v>219</v>
      </c>
      <c r="E34" s="6">
        <v>2406977461000</v>
      </c>
      <c r="F34" s="6">
        <v>0</v>
      </c>
      <c r="G34" s="6">
        <v>0</v>
      </c>
      <c r="H34" s="6">
        <v>2406977461000</v>
      </c>
      <c r="I34" s="6">
        <v>0</v>
      </c>
      <c r="J34" s="6">
        <v>7500000000</v>
      </c>
      <c r="K34" s="6">
        <v>0</v>
      </c>
      <c r="L34" s="6"/>
      <c r="M34" s="6">
        <v>2399477461000</v>
      </c>
      <c r="N34" s="6">
        <v>0</v>
      </c>
      <c r="O34" s="5">
        <v>7500000000</v>
      </c>
    </row>
    <row r="35" spans="1:15" x14ac:dyDescent="0.25">
      <c r="A35" s="4" t="s">
        <v>213</v>
      </c>
      <c r="B35" s="4" t="s">
        <v>9</v>
      </c>
      <c r="C35" s="7" t="s">
        <v>218</v>
      </c>
      <c r="D35" s="7" t="s">
        <v>133</v>
      </c>
      <c r="E35" s="6">
        <v>22000000000</v>
      </c>
      <c r="F35" s="6">
        <v>0</v>
      </c>
      <c r="G35" s="6">
        <v>86413255402</v>
      </c>
      <c r="H35" s="6">
        <v>108413255402</v>
      </c>
      <c r="I35" s="6">
        <v>675901060.88</v>
      </c>
      <c r="J35" s="6">
        <v>9877893143.0599995</v>
      </c>
      <c r="K35" s="6">
        <v>0.09</v>
      </c>
      <c r="L35" s="6"/>
      <c r="M35" s="6">
        <v>98535362258.940002</v>
      </c>
      <c r="N35" s="6">
        <v>0</v>
      </c>
      <c r="O35" s="5">
        <v>9877893143.0599995</v>
      </c>
    </row>
    <row r="36" spans="1:15" x14ac:dyDescent="0.25">
      <c r="A36" s="4" t="s">
        <v>213</v>
      </c>
      <c r="B36" s="4" t="s">
        <v>6</v>
      </c>
      <c r="C36" s="7" t="s">
        <v>217</v>
      </c>
      <c r="D36" s="7" t="s">
        <v>216</v>
      </c>
      <c r="E36" s="6">
        <v>2000000000</v>
      </c>
      <c r="F36" s="6">
        <v>0</v>
      </c>
      <c r="G36" s="6">
        <v>0</v>
      </c>
      <c r="H36" s="6">
        <v>2000000000</v>
      </c>
      <c r="I36" s="6">
        <v>670509929.88</v>
      </c>
      <c r="J36" s="6">
        <v>5037774109.0600004</v>
      </c>
      <c r="K36" s="6">
        <v>2.52</v>
      </c>
      <c r="L36" s="6"/>
      <c r="M36" s="6">
        <v>-3037774109.0599999</v>
      </c>
      <c r="N36" s="6">
        <v>0</v>
      </c>
      <c r="O36" s="5">
        <v>5037774109.0600004</v>
      </c>
    </row>
    <row r="37" spans="1:15" x14ac:dyDescent="0.25">
      <c r="A37" s="4" t="s">
        <v>213</v>
      </c>
      <c r="B37" s="4" t="s">
        <v>2</v>
      </c>
      <c r="C37" s="7" t="s">
        <v>215</v>
      </c>
      <c r="D37" s="7" t="s">
        <v>214</v>
      </c>
      <c r="E37" s="6">
        <v>20000000000</v>
      </c>
      <c r="F37" s="6">
        <v>0</v>
      </c>
      <c r="G37" s="6">
        <v>86413255402</v>
      </c>
      <c r="H37" s="6">
        <v>106413255402</v>
      </c>
      <c r="I37" s="6">
        <v>5391131</v>
      </c>
      <c r="J37" s="6">
        <v>4840119034</v>
      </c>
      <c r="K37" s="6">
        <v>0.05</v>
      </c>
      <c r="L37" s="6"/>
      <c r="M37" s="6">
        <v>101573136368</v>
      </c>
      <c r="N37" s="6">
        <v>0</v>
      </c>
      <c r="O37" s="5">
        <v>4840119034</v>
      </c>
    </row>
    <row r="38" spans="1:15" ht="15.75" thickBot="1" x14ac:dyDescent="0.3">
      <c r="A38" s="4" t="s">
        <v>213</v>
      </c>
      <c r="B38" s="4" t="s">
        <v>212</v>
      </c>
      <c r="C38" s="3" t="s">
        <v>211</v>
      </c>
      <c r="D38" s="3" t="s">
        <v>210</v>
      </c>
      <c r="E38" s="2">
        <v>4347989825903</v>
      </c>
      <c r="F38" s="2">
        <v>35000000000</v>
      </c>
      <c r="G38" s="2">
        <v>187299960266</v>
      </c>
      <c r="H38" s="2">
        <v>4535289786169</v>
      </c>
      <c r="I38" s="2">
        <v>9767283343.5499992</v>
      </c>
      <c r="J38" s="2">
        <v>1406385036188.3201</v>
      </c>
      <c r="K38" s="2">
        <v>0.31</v>
      </c>
      <c r="L38" s="2"/>
      <c r="M38" s="2">
        <v>3128904749980.6802</v>
      </c>
      <c r="N38" s="2">
        <v>0</v>
      </c>
      <c r="O38" s="1">
        <v>1406385036188.3201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35.570312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320</v>
      </c>
      <c r="B1" s="32" t="s">
        <v>125</v>
      </c>
      <c r="C1" s="30" t="s">
        <v>319</v>
      </c>
    </row>
    <row r="2" spans="1:15" ht="15" customHeight="1" x14ac:dyDescent="0.35">
      <c r="A2" s="23" t="s">
        <v>276</v>
      </c>
      <c r="B2" s="31"/>
      <c r="C2" s="30"/>
    </row>
    <row r="3" spans="1:15" x14ac:dyDescent="0.25">
      <c r="A3">
        <f>COUNTA(A11:A40)+11</f>
        <v>40</v>
      </c>
      <c r="B3" s="29"/>
    </row>
    <row r="4" spans="1:15" x14ac:dyDescent="0.25">
      <c r="A4" s="20" t="s">
        <v>318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x14ac:dyDescent="0.25">
      <c r="A7" s="22" t="s">
        <v>317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276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12.</v>
      </c>
    </row>
    <row r="8" spans="1:15" ht="21" x14ac:dyDescent="0.25">
      <c r="A8" s="22" t="s">
        <v>116</v>
      </c>
      <c r="B8" s="22" t="s">
        <v>115</v>
      </c>
      <c r="D8" t="str">
        <f>MID(A7,7,150)</f>
        <v>EMPRESA DE RENOVACION URBANA - ERU.</v>
      </c>
      <c r="E8" t="s">
        <v>114</v>
      </c>
    </row>
    <row r="9" spans="1:15" x14ac:dyDescent="0.25">
      <c r="A9" s="22" t="s">
        <v>316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276</v>
      </c>
      <c r="B14" s="4" t="s">
        <v>88</v>
      </c>
      <c r="C14" s="7" t="s">
        <v>87</v>
      </c>
      <c r="D14" s="7" t="s">
        <v>204</v>
      </c>
      <c r="E14" s="6">
        <v>10912544504</v>
      </c>
      <c r="F14" s="6">
        <v>0</v>
      </c>
      <c r="G14" s="6">
        <v>326120662</v>
      </c>
      <c r="H14" s="6">
        <v>11238665166</v>
      </c>
      <c r="I14" s="6">
        <v>0</v>
      </c>
      <c r="J14" s="6">
        <v>11238665166</v>
      </c>
      <c r="K14" s="6">
        <v>1</v>
      </c>
      <c r="L14" s="6"/>
      <c r="M14" s="6">
        <v>0</v>
      </c>
      <c r="N14" s="6">
        <v>0</v>
      </c>
      <c r="O14" s="5">
        <v>11238665166</v>
      </c>
    </row>
    <row r="15" spans="1:15" x14ac:dyDescent="0.25">
      <c r="A15" s="4" t="s">
        <v>276</v>
      </c>
      <c r="B15" s="4" t="s">
        <v>85</v>
      </c>
      <c r="C15" s="7" t="s">
        <v>84</v>
      </c>
      <c r="D15" s="7" t="s">
        <v>172</v>
      </c>
      <c r="E15" s="6">
        <v>194620000000</v>
      </c>
      <c r="F15" s="6">
        <v>17000000000</v>
      </c>
      <c r="G15" s="6">
        <v>31595000000</v>
      </c>
      <c r="H15" s="6">
        <v>226215000000</v>
      </c>
      <c r="I15" s="6">
        <v>24501418618.009998</v>
      </c>
      <c r="J15" s="6">
        <v>74437491906.910004</v>
      </c>
      <c r="K15" s="6">
        <v>0.33</v>
      </c>
      <c r="L15" s="6"/>
      <c r="M15" s="6">
        <v>151777508093.09</v>
      </c>
      <c r="N15" s="6">
        <v>0</v>
      </c>
      <c r="O15" s="5">
        <v>74437491906.910004</v>
      </c>
    </row>
    <row r="16" spans="1:15" x14ac:dyDescent="0.25">
      <c r="A16" s="4" t="s">
        <v>276</v>
      </c>
      <c r="B16" s="4" t="s">
        <v>82</v>
      </c>
      <c r="C16" s="7" t="s">
        <v>81</v>
      </c>
      <c r="D16" s="7" t="s">
        <v>170</v>
      </c>
      <c r="E16" s="6">
        <v>11300000000</v>
      </c>
      <c r="F16" s="6">
        <v>0</v>
      </c>
      <c r="G16" s="6">
        <v>14595000000</v>
      </c>
      <c r="H16" s="6">
        <v>25895000000</v>
      </c>
      <c r="I16" s="6">
        <v>24500000000</v>
      </c>
      <c r="J16" s="6">
        <v>50910605172</v>
      </c>
      <c r="K16" s="6">
        <v>1.97</v>
      </c>
      <c r="L16" s="6"/>
      <c r="M16" s="6">
        <v>-25015605172</v>
      </c>
      <c r="N16" s="6">
        <v>0</v>
      </c>
      <c r="O16" s="5">
        <v>50910605172</v>
      </c>
    </row>
    <row r="17" spans="1:15" x14ac:dyDescent="0.25">
      <c r="A17" s="4" t="s">
        <v>276</v>
      </c>
      <c r="B17" s="4" t="s">
        <v>79</v>
      </c>
      <c r="C17" s="7" t="s">
        <v>78</v>
      </c>
      <c r="D17" s="7" t="s">
        <v>260</v>
      </c>
      <c r="E17" s="6">
        <v>11300000000</v>
      </c>
      <c r="F17" s="6">
        <v>0</v>
      </c>
      <c r="G17" s="6">
        <v>14595000000</v>
      </c>
      <c r="H17" s="6">
        <v>25895000000</v>
      </c>
      <c r="I17" s="6">
        <v>0</v>
      </c>
      <c r="J17" s="6">
        <v>25910605172</v>
      </c>
      <c r="K17" s="6">
        <v>1</v>
      </c>
      <c r="L17" s="6"/>
      <c r="M17" s="6">
        <v>-15605172</v>
      </c>
      <c r="N17" s="6">
        <v>0</v>
      </c>
      <c r="O17" s="5">
        <v>25910605172</v>
      </c>
    </row>
    <row r="18" spans="1:15" x14ac:dyDescent="0.25">
      <c r="A18" s="4" t="s">
        <v>276</v>
      </c>
      <c r="B18" s="4" t="s">
        <v>76</v>
      </c>
      <c r="C18" s="7" t="s">
        <v>75</v>
      </c>
      <c r="D18" s="7" t="s">
        <v>202</v>
      </c>
      <c r="E18" s="6">
        <v>11300000000</v>
      </c>
      <c r="F18" s="6">
        <v>0</v>
      </c>
      <c r="G18" s="6">
        <v>14595000000</v>
      </c>
      <c r="H18" s="6">
        <v>25895000000</v>
      </c>
      <c r="I18" s="6">
        <v>0</v>
      </c>
      <c r="J18" s="6">
        <v>25895000000</v>
      </c>
      <c r="K18" s="6">
        <v>1</v>
      </c>
      <c r="L18" s="6"/>
      <c r="M18" s="6">
        <v>0</v>
      </c>
      <c r="N18" s="6">
        <v>0</v>
      </c>
      <c r="O18" s="5">
        <v>25895000000</v>
      </c>
    </row>
    <row r="19" spans="1:15" x14ac:dyDescent="0.25">
      <c r="A19" s="4" t="s">
        <v>276</v>
      </c>
      <c r="B19" s="4" t="s">
        <v>27</v>
      </c>
      <c r="C19" s="7" t="s">
        <v>26</v>
      </c>
      <c r="D19" s="7" t="s">
        <v>315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15605172</v>
      </c>
      <c r="K19" s="6">
        <v>0</v>
      </c>
      <c r="L19" s="6"/>
      <c r="M19" s="6">
        <v>-15605172</v>
      </c>
      <c r="N19" s="6">
        <v>0</v>
      </c>
      <c r="O19" s="5">
        <v>15605172</v>
      </c>
    </row>
    <row r="20" spans="1:15" x14ac:dyDescent="0.25">
      <c r="A20" s="4" t="s">
        <v>276</v>
      </c>
      <c r="B20" s="4" t="s">
        <v>314</v>
      </c>
      <c r="C20" s="7" t="s">
        <v>313</v>
      </c>
      <c r="D20" s="7" t="s">
        <v>312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/>
      <c r="M20" s="6">
        <v>0</v>
      </c>
      <c r="N20" s="6">
        <v>0</v>
      </c>
      <c r="O20" s="5">
        <v>0</v>
      </c>
    </row>
    <row r="21" spans="1:15" x14ac:dyDescent="0.25">
      <c r="A21" s="4" t="s">
        <v>276</v>
      </c>
      <c r="B21" s="4" t="s">
        <v>18</v>
      </c>
      <c r="C21" s="7" t="s">
        <v>17</v>
      </c>
      <c r="D21" s="7" t="s">
        <v>242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6">
        <v>0</v>
      </c>
      <c r="N21" s="6">
        <v>0</v>
      </c>
      <c r="O21" s="5">
        <v>0</v>
      </c>
    </row>
    <row r="22" spans="1:15" x14ac:dyDescent="0.25">
      <c r="A22" s="4" t="s">
        <v>276</v>
      </c>
      <c r="B22" s="4" t="s">
        <v>181</v>
      </c>
      <c r="C22" s="7" t="s">
        <v>180</v>
      </c>
      <c r="D22" s="7" t="s">
        <v>311</v>
      </c>
      <c r="E22" s="6">
        <v>0</v>
      </c>
      <c r="F22" s="6">
        <v>0</v>
      </c>
      <c r="G22" s="6">
        <v>0</v>
      </c>
      <c r="H22" s="6">
        <v>0</v>
      </c>
      <c r="I22" s="6">
        <v>24500000000</v>
      </c>
      <c r="J22" s="6">
        <v>25000000000</v>
      </c>
      <c r="K22" s="6">
        <v>0</v>
      </c>
      <c r="L22" s="6"/>
      <c r="M22" s="6">
        <v>-25000000000</v>
      </c>
      <c r="N22" s="6">
        <v>0</v>
      </c>
      <c r="O22" s="5">
        <v>25000000000</v>
      </c>
    </row>
    <row r="23" spans="1:15" x14ac:dyDescent="0.25">
      <c r="A23" s="4" t="s">
        <v>276</v>
      </c>
      <c r="B23" s="4" t="s">
        <v>310</v>
      </c>
      <c r="C23" s="7" t="s">
        <v>309</v>
      </c>
      <c r="D23" s="7" t="s">
        <v>308</v>
      </c>
      <c r="E23" s="6">
        <v>0</v>
      </c>
      <c r="F23" s="6">
        <v>0</v>
      </c>
      <c r="G23" s="6">
        <v>0</v>
      </c>
      <c r="H23" s="6">
        <v>0</v>
      </c>
      <c r="I23" s="6">
        <v>24500000000</v>
      </c>
      <c r="J23" s="6">
        <v>25000000000</v>
      </c>
      <c r="K23" s="6">
        <v>0</v>
      </c>
      <c r="L23" s="6"/>
      <c r="M23" s="6">
        <v>-25000000000</v>
      </c>
      <c r="N23" s="6">
        <v>0</v>
      </c>
      <c r="O23" s="5">
        <v>25000000000</v>
      </c>
    </row>
    <row r="24" spans="1:15" x14ac:dyDescent="0.25">
      <c r="A24" s="4" t="s">
        <v>276</v>
      </c>
      <c r="B24" s="4" t="s">
        <v>307</v>
      </c>
      <c r="C24" s="7" t="s">
        <v>306</v>
      </c>
      <c r="D24" s="7" t="s">
        <v>305</v>
      </c>
      <c r="E24" s="6">
        <v>0</v>
      </c>
      <c r="F24" s="6">
        <v>0</v>
      </c>
      <c r="G24" s="6">
        <v>0</v>
      </c>
      <c r="H24" s="6">
        <v>0</v>
      </c>
      <c r="I24" s="6">
        <v>24500000000</v>
      </c>
      <c r="J24" s="6">
        <v>25000000000</v>
      </c>
      <c r="K24" s="6">
        <v>0</v>
      </c>
      <c r="L24" s="6"/>
      <c r="M24" s="6">
        <v>-25000000000</v>
      </c>
      <c r="N24" s="6">
        <v>0</v>
      </c>
      <c r="O24" s="5">
        <v>25000000000</v>
      </c>
    </row>
    <row r="25" spans="1:15" x14ac:dyDescent="0.25">
      <c r="A25" s="4" t="s">
        <v>276</v>
      </c>
      <c r="B25" s="4" t="s">
        <v>158</v>
      </c>
      <c r="C25" s="7" t="s">
        <v>304</v>
      </c>
      <c r="D25" s="7" t="s">
        <v>156</v>
      </c>
      <c r="E25" s="6">
        <v>0</v>
      </c>
      <c r="F25" s="6">
        <v>9929074650</v>
      </c>
      <c r="G25" s="6">
        <v>9929074650</v>
      </c>
      <c r="H25" s="6">
        <v>9929074650</v>
      </c>
      <c r="I25" s="6">
        <v>0</v>
      </c>
      <c r="J25" s="6">
        <v>0</v>
      </c>
      <c r="K25" s="6">
        <v>0</v>
      </c>
      <c r="L25" s="6"/>
      <c r="M25" s="6">
        <v>9929074650</v>
      </c>
      <c r="N25" s="6">
        <v>0</v>
      </c>
      <c r="O25" s="5">
        <v>0</v>
      </c>
    </row>
    <row r="26" spans="1:15" x14ac:dyDescent="0.25">
      <c r="A26" s="4" t="s">
        <v>276</v>
      </c>
      <c r="B26" s="4" t="s">
        <v>155</v>
      </c>
      <c r="C26" s="7" t="s">
        <v>303</v>
      </c>
      <c r="D26" s="7" t="s">
        <v>239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0</v>
      </c>
      <c r="O26" s="5">
        <v>0</v>
      </c>
    </row>
    <row r="27" spans="1:15" x14ac:dyDescent="0.25">
      <c r="A27" s="4" t="s">
        <v>276</v>
      </c>
      <c r="B27" s="4" t="s">
        <v>302</v>
      </c>
      <c r="C27" s="7" t="s">
        <v>301</v>
      </c>
      <c r="D27" s="7" t="s">
        <v>300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/>
      <c r="M27" s="6">
        <v>0</v>
      </c>
      <c r="N27" s="6">
        <v>0</v>
      </c>
      <c r="O27" s="5">
        <v>0</v>
      </c>
    </row>
    <row r="28" spans="1:15" x14ac:dyDescent="0.25">
      <c r="A28" s="4" t="s">
        <v>276</v>
      </c>
      <c r="B28" s="4" t="s">
        <v>299</v>
      </c>
      <c r="C28" s="7" t="s">
        <v>298</v>
      </c>
      <c r="D28" s="7" t="s">
        <v>294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5">
        <v>0</v>
      </c>
    </row>
    <row r="29" spans="1:15" x14ac:dyDescent="0.25">
      <c r="A29" s="4" t="s">
        <v>276</v>
      </c>
      <c r="B29" s="4" t="s">
        <v>140</v>
      </c>
      <c r="C29" s="7" t="s">
        <v>297</v>
      </c>
      <c r="D29" s="7" t="s">
        <v>231</v>
      </c>
      <c r="E29" s="6">
        <v>0</v>
      </c>
      <c r="F29" s="6">
        <v>9929074650</v>
      </c>
      <c r="G29" s="6">
        <v>9929074650</v>
      </c>
      <c r="H29" s="6">
        <v>9929074650</v>
      </c>
      <c r="I29" s="6">
        <v>0</v>
      </c>
      <c r="J29" s="6">
        <v>0</v>
      </c>
      <c r="K29" s="6">
        <v>0</v>
      </c>
      <c r="L29" s="6"/>
      <c r="M29" s="6">
        <v>9929074650</v>
      </c>
      <c r="N29" s="6">
        <v>0</v>
      </c>
      <c r="O29" s="5">
        <v>0</v>
      </c>
    </row>
    <row r="30" spans="1:15" x14ac:dyDescent="0.25">
      <c r="A30" s="4" t="s">
        <v>276</v>
      </c>
      <c r="B30" s="4" t="s">
        <v>296</v>
      </c>
      <c r="C30" s="7" t="s">
        <v>295</v>
      </c>
      <c r="D30" s="7" t="s">
        <v>294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/>
      <c r="M30" s="6">
        <v>0</v>
      </c>
      <c r="N30" s="6">
        <v>0</v>
      </c>
      <c r="O30" s="5">
        <v>0</v>
      </c>
    </row>
    <row r="31" spans="1:15" x14ac:dyDescent="0.25">
      <c r="A31" s="4" t="s">
        <v>276</v>
      </c>
      <c r="B31" s="4" t="s">
        <v>293</v>
      </c>
      <c r="C31" s="7" t="s">
        <v>292</v>
      </c>
      <c r="D31" s="7" t="s">
        <v>291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/>
      <c r="M31" s="6">
        <v>0</v>
      </c>
      <c r="N31" s="6">
        <v>0</v>
      </c>
      <c r="O31" s="5">
        <v>0</v>
      </c>
    </row>
    <row r="32" spans="1:15" x14ac:dyDescent="0.25">
      <c r="A32" s="4" t="s">
        <v>276</v>
      </c>
      <c r="B32" s="4" t="s">
        <v>9</v>
      </c>
      <c r="C32" s="7" t="s">
        <v>8</v>
      </c>
      <c r="D32" s="7" t="s">
        <v>133</v>
      </c>
      <c r="E32" s="6">
        <v>183320000000</v>
      </c>
      <c r="F32" s="6">
        <v>7070925350</v>
      </c>
      <c r="G32" s="6">
        <v>7070925350</v>
      </c>
      <c r="H32" s="6">
        <v>190390925350</v>
      </c>
      <c r="I32" s="6">
        <v>1418618.01</v>
      </c>
      <c r="J32" s="6">
        <v>23526886734.91</v>
      </c>
      <c r="K32" s="6">
        <v>0.12</v>
      </c>
      <c r="L32" s="6"/>
      <c r="M32" s="6">
        <v>166864038615.09</v>
      </c>
      <c r="N32" s="6">
        <v>0</v>
      </c>
      <c r="O32" s="5">
        <v>23526886734.91</v>
      </c>
    </row>
    <row r="33" spans="1:15" x14ac:dyDescent="0.25">
      <c r="A33" s="4" t="s">
        <v>276</v>
      </c>
      <c r="B33" s="4" t="s">
        <v>290</v>
      </c>
      <c r="C33" s="7" t="s">
        <v>289</v>
      </c>
      <c r="D33" s="7" t="s">
        <v>288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/>
      <c r="M33" s="6">
        <v>0</v>
      </c>
      <c r="N33" s="6">
        <v>0</v>
      </c>
      <c r="O33" s="5">
        <v>0</v>
      </c>
    </row>
    <row r="34" spans="1:15" x14ac:dyDescent="0.25">
      <c r="A34" s="4" t="s">
        <v>276</v>
      </c>
      <c r="B34" s="4" t="s">
        <v>287</v>
      </c>
      <c r="C34" s="7" t="s">
        <v>286</v>
      </c>
      <c r="D34" s="7" t="s">
        <v>285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/>
      <c r="M34" s="6">
        <v>0</v>
      </c>
      <c r="N34" s="6">
        <v>0</v>
      </c>
      <c r="O34" s="5">
        <v>0</v>
      </c>
    </row>
    <row r="35" spans="1:15" x14ac:dyDescent="0.25">
      <c r="A35" s="4" t="s">
        <v>276</v>
      </c>
      <c r="B35" s="4" t="s">
        <v>284</v>
      </c>
      <c r="C35" s="7" t="s">
        <v>283</v>
      </c>
      <c r="D35" s="7" t="s">
        <v>282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/>
      <c r="M35" s="6">
        <v>0</v>
      </c>
      <c r="N35" s="6">
        <v>0</v>
      </c>
      <c r="O35" s="5">
        <v>0</v>
      </c>
    </row>
    <row r="36" spans="1:15" x14ac:dyDescent="0.25">
      <c r="A36" s="4" t="s">
        <v>276</v>
      </c>
      <c r="B36" s="4" t="s">
        <v>6</v>
      </c>
      <c r="C36" s="7" t="s">
        <v>5</v>
      </c>
      <c r="D36" s="7" t="s">
        <v>216</v>
      </c>
      <c r="E36" s="6">
        <v>60000000</v>
      </c>
      <c r="F36" s="6">
        <v>0</v>
      </c>
      <c r="G36" s="6">
        <v>0</v>
      </c>
      <c r="H36" s="6">
        <v>60000000</v>
      </c>
      <c r="I36" s="6">
        <v>901725.01</v>
      </c>
      <c r="J36" s="6">
        <v>14681764.310000001</v>
      </c>
      <c r="K36" s="6">
        <v>0.24</v>
      </c>
      <c r="L36" s="6"/>
      <c r="M36" s="6">
        <v>45318235.689999998</v>
      </c>
      <c r="N36" s="6">
        <v>0</v>
      </c>
      <c r="O36" s="5">
        <v>14681764.310000001</v>
      </c>
    </row>
    <row r="37" spans="1:15" x14ac:dyDescent="0.25">
      <c r="A37" s="4" t="s">
        <v>276</v>
      </c>
      <c r="B37" s="4" t="s">
        <v>281</v>
      </c>
      <c r="C37" s="7" t="s">
        <v>280</v>
      </c>
      <c r="D37" s="7" t="s">
        <v>279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5">
        <v>0</v>
      </c>
    </row>
    <row r="38" spans="1:15" x14ac:dyDescent="0.25">
      <c r="A38" s="4" t="s">
        <v>276</v>
      </c>
      <c r="B38" s="4" t="s">
        <v>129</v>
      </c>
      <c r="C38" s="7" t="s">
        <v>278</v>
      </c>
      <c r="D38" s="7" t="s">
        <v>277</v>
      </c>
      <c r="E38" s="6">
        <v>183260000000</v>
      </c>
      <c r="F38" s="6">
        <v>7070925350</v>
      </c>
      <c r="G38" s="6">
        <v>7070925350</v>
      </c>
      <c r="H38" s="6">
        <v>190330925350</v>
      </c>
      <c r="I38" s="6">
        <v>0</v>
      </c>
      <c r="J38" s="6">
        <v>23500000000</v>
      </c>
      <c r="K38" s="6">
        <v>0.12</v>
      </c>
      <c r="L38" s="6"/>
      <c r="M38" s="6">
        <v>166830925350</v>
      </c>
      <c r="N38" s="6">
        <v>0</v>
      </c>
      <c r="O38" s="5">
        <v>23500000000</v>
      </c>
    </row>
    <row r="39" spans="1:15" x14ac:dyDescent="0.25">
      <c r="A39" s="4" t="s">
        <v>276</v>
      </c>
      <c r="B39" s="4" t="s">
        <v>2</v>
      </c>
      <c r="C39" s="7" t="s">
        <v>1</v>
      </c>
      <c r="D39" s="7" t="s">
        <v>214</v>
      </c>
      <c r="E39" s="6">
        <v>0</v>
      </c>
      <c r="F39" s="6">
        <v>0</v>
      </c>
      <c r="G39" s="6">
        <v>0</v>
      </c>
      <c r="H39" s="6">
        <v>0</v>
      </c>
      <c r="I39" s="6">
        <v>516893</v>
      </c>
      <c r="J39" s="6">
        <v>12204970.6</v>
      </c>
      <c r="K39" s="6">
        <v>0</v>
      </c>
      <c r="L39" s="6"/>
      <c r="M39" s="6">
        <v>-12204970.6</v>
      </c>
      <c r="N39" s="6">
        <v>0</v>
      </c>
      <c r="O39" s="5">
        <v>12204970.6</v>
      </c>
    </row>
    <row r="40" spans="1:15" ht="15.75" thickBot="1" x14ac:dyDescent="0.3">
      <c r="A40" s="4" t="s">
        <v>276</v>
      </c>
      <c r="B40" s="4" t="s">
        <v>212</v>
      </c>
      <c r="C40" s="3" t="s">
        <v>275</v>
      </c>
      <c r="D40" s="3" t="s">
        <v>172</v>
      </c>
      <c r="E40" s="2">
        <v>205532544504</v>
      </c>
      <c r="F40" s="2">
        <v>17000000000</v>
      </c>
      <c r="G40" s="2">
        <v>31921120662</v>
      </c>
      <c r="H40" s="2">
        <v>237453665166</v>
      </c>
      <c r="I40" s="2">
        <v>24501418618.009998</v>
      </c>
      <c r="J40" s="2">
        <v>85676157072.910004</v>
      </c>
      <c r="K40" s="2">
        <v>0.36</v>
      </c>
      <c r="L40" s="2"/>
      <c r="M40" s="2">
        <v>151777508093.09</v>
      </c>
      <c r="N40" s="2">
        <v>0</v>
      </c>
      <c r="O40" s="1">
        <v>85676157072.910004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34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398</v>
      </c>
      <c r="B1" s="32" t="s">
        <v>125</v>
      </c>
      <c r="C1" s="30" t="s">
        <v>397</v>
      </c>
    </row>
    <row r="2" spans="1:15" ht="15" customHeight="1" x14ac:dyDescent="0.35">
      <c r="A2" s="23" t="s">
        <v>324</v>
      </c>
      <c r="B2" s="31"/>
      <c r="C2" s="30"/>
    </row>
    <row r="3" spans="1:15" x14ac:dyDescent="0.25">
      <c r="A3">
        <f>COUNTA(A11:A42)+11</f>
        <v>42</v>
      </c>
      <c r="B3" s="29"/>
    </row>
    <row r="4" spans="1:15" x14ac:dyDescent="0.25">
      <c r="A4" s="20" t="s">
        <v>396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x14ac:dyDescent="0.25">
      <c r="A7" s="22" t="s">
        <v>395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324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12.</v>
      </c>
    </row>
    <row r="8" spans="1:15" ht="21" x14ac:dyDescent="0.25">
      <c r="A8" s="22" t="s">
        <v>116</v>
      </c>
      <c r="B8" s="22" t="s">
        <v>115</v>
      </c>
      <c r="D8" t="str">
        <f>MID(A7,7,150)</f>
        <v>AGUAS DE BOGOTA S.A. E.S.P.</v>
      </c>
      <c r="E8" t="s">
        <v>114</v>
      </c>
    </row>
    <row r="9" spans="1:15" x14ac:dyDescent="0.25">
      <c r="A9" s="22" t="s">
        <v>394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324</v>
      </c>
      <c r="B14" s="4" t="s">
        <v>88</v>
      </c>
      <c r="C14" s="7" t="s">
        <v>87</v>
      </c>
      <c r="D14" s="7" t="s">
        <v>204</v>
      </c>
      <c r="E14" s="6">
        <v>0</v>
      </c>
      <c r="F14" s="6">
        <v>0</v>
      </c>
      <c r="G14" s="6">
        <v>8870507898</v>
      </c>
      <c r="H14" s="6">
        <v>8870507898</v>
      </c>
      <c r="I14" s="6">
        <v>0</v>
      </c>
      <c r="J14" s="6">
        <v>8870507898</v>
      </c>
      <c r="K14" s="6">
        <v>1</v>
      </c>
      <c r="L14" s="6"/>
      <c r="M14" s="6">
        <v>0</v>
      </c>
      <c r="N14" s="6">
        <v>0</v>
      </c>
      <c r="O14" s="5">
        <v>0</v>
      </c>
    </row>
    <row r="15" spans="1:15" x14ac:dyDescent="0.25">
      <c r="A15" s="4" t="s">
        <v>324</v>
      </c>
      <c r="B15" s="4" t="s">
        <v>85</v>
      </c>
      <c r="C15" s="7" t="s">
        <v>84</v>
      </c>
      <c r="D15" s="7" t="s">
        <v>172</v>
      </c>
      <c r="E15" s="6">
        <v>153458827219</v>
      </c>
      <c r="F15" s="6">
        <v>0</v>
      </c>
      <c r="G15" s="6">
        <v>19382969</v>
      </c>
      <c r="H15" s="6">
        <v>153478210188</v>
      </c>
      <c r="I15" s="6">
        <v>10691323806.18</v>
      </c>
      <c r="J15" s="6">
        <v>98403551309.740005</v>
      </c>
      <c r="K15" s="6">
        <v>0.64</v>
      </c>
      <c r="L15" s="6"/>
      <c r="M15" s="6">
        <v>55074658878.260002</v>
      </c>
      <c r="N15" s="6">
        <v>0</v>
      </c>
      <c r="O15" s="5">
        <v>0</v>
      </c>
    </row>
    <row r="16" spans="1:15" x14ac:dyDescent="0.25">
      <c r="A16" s="4" t="s">
        <v>324</v>
      </c>
      <c r="B16" s="4" t="s">
        <v>82</v>
      </c>
      <c r="C16" s="7" t="s">
        <v>393</v>
      </c>
      <c r="D16" s="7" t="s">
        <v>170</v>
      </c>
      <c r="E16" s="6">
        <v>153416571820</v>
      </c>
      <c r="F16" s="6">
        <v>0</v>
      </c>
      <c r="G16" s="6">
        <v>19382969</v>
      </c>
      <c r="H16" s="6">
        <v>153435954789</v>
      </c>
      <c r="I16" s="6">
        <v>10640040911.66</v>
      </c>
      <c r="J16" s="6">
        <v>98258437107.350006</v>
      </c>
      <c r="K16" s="6">
        <v>0.64</v>
      </c>
      <c r="L16" s="6"/>
      <c r="M16" s="6">
        <v>55177517681.650002</v>
      </c>
      <c r="N16" s="6">
        <v>0</v>
      </c>
      <c r="O16" s="5">
        <v>0</v>
      </c>
    </row>
    <row r="17" spans="1:15" x14ac:dyDescent="0.25">
      <c r="A17" s="4" t="s">
        <v>324</v>
      </c>
      <c r="B17" s="4" t="s">
        <v>79</v>
      </c>
      <c r="C17" s="7" t="s">
        <v>392</v>
      </c>
      <c r="D17" s="7" t="s">
        <v>260</v>
      </c>
      <c r="E17" s="6">
        <v>153416571820</v>
      </c>
      <c r="F17" s="6">
        <v>0</v>
      </c>
      <c r="G17" s="6">
        <v>19382969</v>
      </c>
      <c r="H17" s="6">
        <v>153435954789</v>
      </c>
      <c r="I17" s="6">
        <v>10640040911.66</v>
      </c>
      <c r="J17" s="6">
        <v>98258437107.350006</v>
      </c>
      <c r="K17" s="6">
        <v>0.64</v>
      </c>
      <c r="L17" s="6"/>
      <c r="M17" s="6">
        <v>55177517681.650002</v>
      </c>
      <c r="N17" s="6">
        <v>0</v>
      </c>
      <c r="O17" s="5">
        <v>0</v>
      </c>
    </row>
    <row r="18" spans="1:15" x14ac:dyDescent="0.25">
      <c r="A18" s="4" t="s">
        <v>324</v>
      </c>
      <c r="B18" s="4" t="s">
        <v>391</v>
      </c>
      <c r="C18" s="7" t="s">
        <v>390</v>
      </c>
      <c r="D18" s="7" t="s">
        <v>315</v>
      </c>
      <c r="E18" s="6">
        <v>153416571820</v>
      </c>
      <c r="F18" s="6">
        <v>0</v>
      </c>
      <c r="G18" s="6">
        <v>19382969</v>
      </c>
      <c r="H18" s="6">
        <v>153435954789</v>
      </c>
      <c r="I18" s="6">
        <v>10640040911.66</v>
      </c>
      <c r="J18" s="6">
        <v>98258437107.350006</v>
      </c>
      <c r="K18" s="6">
        <v>0.64</v>
      </c>
      <c r="L18" s="6"/>
      <c r="M18" s="6">
        <v>55177517681.650002</v>
      </c>
      <c r="N18" s="6">
        <v>0</v>
      </c>
      <c r="O18" s="5">
        <v>0</v>
      </c>
    </row>
    <row r="19" spans="1:15" x14ac:dyDescent="0.25">
      <c r="A19" s="4" t="s">
        <v>324</v>
      </c>
      <c r="B19" s="4" t="s">
        <v>389</v>
      </c>
      <c r="C19" s="7" t="s">
        <v>388</v>
      </c>
      <c r="D19" s="7" t="s">
        <v>387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313831680</v>
      </c>
      <c r="K19" s="6">
        <v>0</v>
      </c>
      <c r="L19" s="6"/>
      <c r="M19" s="6">
        <v>-313831680</v>
      </c>
      <c r="N19" s="6">
        <v>0</v>
      </c>
      <c r="O19" s="5">
        <v>0</v>
      </c>
    </row>
    <row r="20" spans="1:15" x14ac:dyDescent="0.25">
      <c r="A20" s="4" t="s">
        <v>324</v>
      </c>
      <c r="B20" s="4" t="s">
        <v>386</v>
      </c>
      <c r="C20" s="7" t="s">
        <v>385</v>
      </c>
      <c r="D20" s="7" t="s">
        <v>384</v>
      </c>
      <c r="E20" s="6">
        <v>22402670785</v>
      </c>
      <c r="F20" s="6">
        <v>0</v>
      </c>
      <c r="G20" s="6">
        <v>0</v>
      </c>
      <c r="H20" s="6">
        <v>22402670785</v>
      </c>
      <c r="I20" s="6">
        <v>1647293821.3900001</v>
      </c>
      <c r="J20" s="6">
        <v>15930154181.540001</v>
      </c>
      <c r="K20" s="6">
        <v>0.71</v>
      </c>
      <c r="L20" s="6"/>
      <c r="M20" s="6">
        <v>6472516603.46</v>
      </c>
      <c r="N20" s="6">
        <v>0</v>
      </c>
      <c r="O20" s="5">
        <v>0</v>
      </c>
    </row>
    <row r="21" spans="1:15" x14ac:dyDescent="0.25">
      <c r="A21" s="4" t="s">
        <v>324</v>
      </c>
      <c r="B21" s="4" t="s">
        <v>383</v>
      </c>
      <c r="C21" s="7" t="s">
        <v>382</v>
      </c>
      <c r="D21" s="7" t="s">
        <v>381</v>
      </c>
      <c r="E21" s="6">
        <v>73582635145</v>
      </c>
      <c r="F21" s="6">
        <v>0</v>
      </c>
      <c r="G21" s="6">
        <v>0</v>
      </c>
      <c r="H21" s="6">
        <v>73582635145</v>
      </c>
      <c r="I21" s="6">
        <v>5288680163.4099998</v>
      </c>
      <c r="J21" s="6">
        <v>51463521851.120003</v>
      </c>
      <c r="K21" s="6">
        <v>0.7</v>
      </c>
      <c r="L21" s="6"/>
      <c r="M21" s="6">
        <v>22119113293.880001</v>
      </c>
      <c r="N21" s="6">
        <v>0</v>
      </c>
      <c r="O21" s="5">
        <v>0</v>
      </c>
    </row>
    <row r="22" spans="1:15" x14ac:dyDescent="0.25">
      <c r="A22" s="4" t="s">
        <v>324</v>
      </c>
      <c r="B22" s="4" t="s">
        <v>380</v>
      </c>
      <c r="C22" s="7" t="s">
        <v>379</v>
      </c>
      <c r="D22" s="7" t="s">
        <v>378</v>
      </c>
      <c r="E22" s="6">
        <v>10676808705</v>
      </c>
      <c r="F22" s="6">
        <v>0</v>
      </c>
      <c r="G22" s="6">
        <v>0</v>
      </c>
      <c r="H22" s="6">
        <v>10676808705</v>
      </c>
      <c r="I22" s="6">
        <v>780297073.28999996</v>
      </c>
      <c r="J22" s="6">
        <v>7559441502.9099998</v>
      </c>
      <c r="K22" s="6">
        <v>0.71</v>
      </c>
      <c r="L22" s="6"/>
      <c r="M22" s="6">
        <v>3117367202.0900002</v>
      </c>
      <c r="N22" s="6">
        <v>0</v>
      </c>
      <c r="O22" s="5">
        <v>0</v>
      </c>
    </row>
    <row r="23" spans="1:15" x14ac:dyDescent="0.25">
      <c r="A23" s="4" t="s">
        <v>324</v>
      </c>
      <c r="B23" s="4" t="s">
        <v>377</v>
      </c>
      <c r="C23" s="7" t="s">
        <v>376</v>
      </c>
      <c r="D23" s="7" t="s">
        <v>375</v>
      </c>
      <c r="E23" s="6">
        <v>9035842529</v>
      </c>
      <c r="F23" s="6">
        <v>0</v>
      </c>
      <c r="G23" s="6">
        <v>0</v>
      </c>
      <c r="H23" s="6">
        <v>9035842529</v>
      </c>
      <c r="I23" s="6">
        <v>693597398.48000002</v>
      </c>
      <c r="J23" s="6">
        <v>6624548088.3599997</v>
      </c>
      <c r="K23" s="6">
        <v>0.73</v>
      </c>
      <c r="L23" s="6"/>
      <c r="M23" s="6">
        <v>2411294440.6399999</v>
      </c>
      <c r="N23" s="6">
        <v>0</v>
      </c>
      <c r="O23" s="5">
        <v>0</v>
      </c>
    </row>
    <row r="24" spans="1:15" x14ac:dyDescent="0.25">
      <c r="A24" s="4" t="s">
        <v>324</v>
      </c>
      <c r="B24" s="4" t="s">
        <v>374</v>
      </c>
      <c r="C24" s="7" t="s">
        <v>373</v>
      </c>
      <c r="D24" s="7" t="s">
        <v>372</v>
      </c>
      <c r="E24" s="6">
        <v>4003966696</v>
      </c>
      <c r="F24" s="6">
        <v>0</v>
      </c>
      <c r="G24" s="6">
        <v>0</v>
      </c>
      <c r="H24" s="6">
        <v>4003966696</v>
      </c>
      <c r="I24" s="6">
        <v>260099024.43000001</v>
      </c>
      <c r="J24" s="6">
        <v>2612759387.5300002</v>
      </c>
      <c r="K24" s="6">
        <v>0.65</v>
      </c>
      <c r="L24" s="6"/>
      <c r="M24" s="6">
        <v>1391207308.47</v>
      </c>
      <c r="N24" s="6">
        <v>0</v>
      </c>
      <c r="O24" s="5">
        <v>0</v>
      </c>
    </row>
    <row r="25" spans="1:15" x14ac:dyDescent="0.25">
      <c r="A25" s="4" t="s">
        <v>324</v>
      </c>
      <c r="B25" s="4" t="s">
        <v>371</v>
      </c>
      <c r="C25" s="7" t="s">
        <v>370</v>
      </c>
      <c r="D25" s="7" t="s">
        <v>369</v>
      </c>
      <c r="E25" s="6">
        <v>976218450</v>
      </c>
      <c r="F25" s="6">
        <v>0</v>
      </c>
      <c r="G25" s="6">
        <v>0</v>
      </c>
      <c r="H25" s="6">
        <v>976218450</v>
      </c>
      <c r="I25" s="6">
        <v>32492800</v>
      </c>
      <c r="J25" s="6">
        <v>83118050</v>
      </c>
      <c r="K25" s="6">
        <v>0.09</v>
      </c>
      <c r="L25" s="6"/>
      <c r="M25" s="6">
        <v>893100400</v>
      </c>
      <c r="N25" s="6">
        <v>0</v>
      </c>
      <c r="O25" s="5">
        <v>0</v>
      </c>
    </row>
    <row r="26" spans="1:15" x14ac:dyDescent="0.25">
      <c r="A26" s="4" t="s">
        <v>324</v>
      </c>
      <c r="B26" s="4" t="s">
        <v>368</v>
      </c>
      <c r="C26" s="7" t="s">
        <v>367</v>
      </c>
      <c r="D26" s="7" t="s">
        <v>366</v>
      </c>
      <c r="E26" s="6">
        <v>446271291</v>
      </c>
      <c r="F26" s="6">
        <v>0</v>
      </c>
      <c r="G26" s="6">
        <v>0</v>
      </c>
      <c r="H26" s="6">
        <v>446271291</v>
      </c>
      <c r="I26" s="6">
        <v>9400000</v>
      </c>
      <c r="J26" s="6">
        <v>26286196</v>
      </c>
      <c r="K26" s="6">
        <v>0.06</v>
      </c>
      <c r="L26" s="6"/>
      <c r="M26" s="6">
        <v>419985095</v>
      </c>
      <c r="N26" s="6">
        <v>0</v>
      </c>
      <c r="O26" s="5">
        <v>0</v>
      </c>
    </row>
    <row r="27" spans="1:15" x14ac:dyDescent="0.25">
      <c r="A27" s="4" t="s">
        <v>324</v>
      </c>
      <c r="B27" s="4" t="s">
        <v>365</v>
      </c>
      <c r="C27" s="7" t="s">
        <v>364</v>
      </c>
      <c r="D27" s="7" t="s">
        <v>363</v>
      </c>
      <c r="E27" s="6">
        <v>502055203</v>
      </c>
      <c r="F27" s="6">
        <v>0</v>
      </c>
      <c r="G27" s="6">
        <v>0</v>
      </c>
      <c r="H27" s="6">
        <v>502055203</v>
      </c>
      <c r="I27" s="6">
        <v>16520000</v>
      </c>
      <c r="J27" s="6">
        <v>403654978</v>
      </c>
      <c r="K27" s="6">
        <v>0.8</v>
      </c>
      <c r="L27" s="6"/>
      <c r="M27" s="6">
        <v>98400225</v>
      </c>
      <c r="N27" s="6">
        <v>0</v>
      </c>
      <c r="O27" s="5">
        <v>0</v>
      </c>
    </row>
    <row r="28" spans="1:15" x14ac:dyDescent="0.25">
      <c r="A28" s="4" t="s">
        <v>324</v>
      </c>
      <c r="B28" s="4" t="s">
        <v>362</v>
      </c>
      <c r="C28" s="7" t="s">
        <v>361</v>
      </c>
      <c r="D28" s="7" t="s">
        <v>360</v>
      </c>
      <c r="E28" s="6">
        <v>3072604813</v>
      </c>
      <c r="F28" s="6">
        <v>0</v>
      </c>
      <c r="G28" s="6">
        <v>0</v>
      </c>
      <c r="H28" s="6">
        <v>3072604813</v>
      </c>
      <c r="I28" s="6">
        <v>345336552.16000003</v>
      </c>
      <c r="J28" s="6">
        <v>3254137326.1199999</v>
      </c>
      <c r="K28" s="6">
        <v>1.06</v>
      </c>
      <c r="L28" s="6"/>
      <c r="M28" s="6">
        <v>-181532513.12</v>
      </c>
      <c r="N28" s="6">
        <v>0</v>
      </c>
      <c r="O28" s="5">
        <v>0</v>
      </c>
    </row>
    <row r="29" spans="1:15" x14ac:dyDescent="0.25">
      <c r="A29" s="4" t="s">
        <v>324</v>
      </c>
      <c r="B29" s="4" t="s">
        <v>359</v>
      </c>
      <c r="C29" s="7" t="s">
        <v>358</v>
      </c>
      <c r="D29" s="7" t="s">
        <v>357</v>
      </c>
      <c r="E29" s="6">
        <v>1915072296</v>
      </c>
      <c r="F29" s="6">
        <v>0</v>
      </c>
      <c r="G29" s="6">
        <v>0</v>
      </c>
      <c r="H29" s="6">
        <v>1915072296</v>
      </c>
      <c r="I29" s="6">
        <v>253561965.16</v>
      </c>
      <c r="J29" s="6">
        <v>2373377906.1199999</v>
      </c>
      <c r="K29" s="6">
        <v>1.24</v>
      </c>
      <c r="L29" s="6"/>
      <c r="M29" s="6">
        <v>-458305610.12</v>
      </c>
      <c r="N29" s="6">
        <v>0</v>
      </c>
      <c r="O29" s="5">
        <v>0</v>
      </c>
    </row>
    <row r="30" spans="1:15" x14ac:dyDescent="0.25">
      <c r="A30" s="4" t="s">
        <v>324</v>
      </c>
      <c r="B30" s="4" t="s">
        <v>356</v>
      </c>
      <c r="C30" s="7" t="s">
        <v>355</v>
      </c>
      <c r="D30" s="7" t="s">
        <v>354</v>
      </c>
      <c r="E30" s="6">
        <v>1157532517</v>
      </c>
      <c r="F30" s="6">
        <v>0</v>
      </c>
      <c r="G30" s="6">
        <v>0</v>
      </c>
      <c r="H30" s="6">
        <v>1157532517</v>
      </c>
      <c r="I30" s="6">
        <v>91774587</v>
      </c>
      <c r="J30" s="6">
        <v>880759420</v>
      </c>
      <c r="K30" s="6">
        <v>0.76</v>
      </c>
      <c r="L30" s="6"/>
      <c r="M30" s="6">
        <v>276773097</v>
      </c>
      <c r="N30" s="6">
        <v>0</v>
      </c>
      <c r="O30" s="5">
        <v>0</v>
      </c>
    </row>
    <row r="31" spans="1:15" x14ac:dyDescent="0.25">
      <c r="A31" s="4" t="s">
        <v>324</v>
      </c>
      <c r="B31" s="4" t="s">
        <v>353</v>
      </c>
      <c r="C31" s="7" t="s">
        <v>352</v>
      </c>
      <c r="D31" s="7" t="s">
        <v>351</v>
      </c>
      <c r="E31" s="6">
        <v>1731356456</v>
      </c>
      <c r="F31" s="6">
        <v>0</v>
      </c>
      <c r="G31" s="6">
        <v>0</v>
      </c>
      <c r="H31" s="6">
        <v>1731356456</v>
      </c>
      <c r="I31" s="6">
        <v>415772057</v>
      </c>
      <c r="J31" s="6">
        <v>1805036509</v>
      </c>
      <c r="K31" s="6">
        <v>1.04</v>
      </c>
      <c r="L31" s="6"/>
      <c r="M31" s="6">
        <v>-73680053</v>
      </c>
      <c r="N31" s="6">
        <v>0</v>
      </c>
      <c r="O31" s="5">
        <v>0</v>
      </c>
    </row>
    <row r="32" spans="1:15" x14ac:dyDescent="0.25">
      <c r="A32" s="4" t="s">
        <v>324</v>
      </c>
      <c r="B32" s="4" t="s">
        <v>350</v>
      </c>
      <c r="C32" s="7" t="s">
        <v>349</v>
      </c>
      <c r="D32" s="7" t="s">
        <v>348</v>
      </c>
      <c r="E32" s="6">
        <v>187833244</v>
      </c>
      <c r="F32" s="6">
        <v>0</v>
      </c>
      <c r="G32" s="6">
        <v>0</v>
      </c>
      <c r="H32" s="6">
        <v>187833244</v>
      </c>
      <c r="I32" s="6">
        <v>1653156</v>
      </c>
      <c r="J32" s="6">
        <v>103242043.78</v>
      </c>
      <c r="K32" s="6">
        <v>0.55000000000000004</v>
      </c>
      <c r="L32" s="6"/>
      <c r="M32" s="6">
        <v>84591200.219999999</v>
      </c>
      <c r="N32" s="6">
        <v>0</v>
      </c>
      <c r="O32" s="5">
        <v>0</v>
      </c>
    </row>
    <row r="33" spans="1:15" x14ac:dyDescent="0.25">
      <c r="A33" s="4" t="s">
        <v>324</v>
      </c>
      <c r="B33" s="4" t="s">
        <v>347</v>
      </c>
      <c r="C33" s="7" t="s">
        <v>346</v>
      </c>
      <c r="D33" s="7" t="s">
        <v>345</v>
      </c>
      <c r="E33" s="6">
        <v>0</v>
      </c>
      <c r="F33" s="6">
        <v>0</v>
      </c>
      <c r="G33" s="6">
        <v>0</v>
      </c>
      <c r="H33" s="6">
        <v>0</v>
      </c>
      <c r="I33" s="6">
        <v>376281528.75</v>
      </c>
      <c r="J33" s="6">
        <v>4263857039.7800002</v>
      </c>
      <c r="K33" s="6">
        <v>0</v>
      </c>
      <c r="L33" s="6"/>
      <c r="M33" s="6">
        <v>-4263857039.7800002</v>
      </c>
      <c r="N33" s="6">
        <v>0</v>
      </c>
      <c r="O33" s="5">
        <v>0</v>
      </c>
    </row>
    <row r="34" spans="1:15" x14ac:dyDescent="0.25">
      <c r="A34" s="4" t="s">
        <v>324</v>
      </c>
      <c r="B34" s="4" t="s">
        <v>344</v>
      </c>
      <c r="C34" s="7" t="s">
        <v>343</v>
      </c>
      <c r="D34" s="7" t="s">
        <v>342</v>
      </c>
      <c r="E34" s="6">
        <v>25200000000</v>
      </c>
      <c r="F34" s="6">
        <v>0</v>
      </c>
      <c r="G34" s="6">
        <v>0</v>
      </c>
      <c r="H34" s="6">
        <v>25200000000</v>
      </c>
      <c r="I34" s="6">
        <v>772617336.75</v>
      </c>
      <c r="J34" s="6">
        <v>2627858655.21</v>
      </c>
      <c r="K34" s="6">
        <v>0.1</v>
      </c>
      <c r="L34" s="6"/>
      <c r="M34" s="6">
        <v>22572141344.790001</v>
      </c>
      <c r="N34" s="6">
        <v>0</v>
      </c>
      <c r="O34" s="5">
        <v>0</v>
      </c>
    </row>
    <row r="35" spans="1:15" x14ac:dyDescent="0.25">
      <c r="A35" s="4" t="s">
        <v>324</v>
      </c>
      <c r="B35" s="4" t="s">
        <v>341</v>
      </c>
      <c r="C35" s="7" t="s">
        <v>340</v>
      </c>
      <c r="D35" s="7" t="s">
        <v>339</v>
      </c>
      <c r="E35" s="6">
        <v>1598308503</v>
      </c>
      <c r="F35" s="6">
        <v>0</v>
      </c>
      <c r="G35" s="6">
        <v>19382969</v>
      </c>
      <c r="H35" s="6">
        <v>1617691472</v>
      </c>
      <c r="I35" s="6">
        <v>0</v>
      </c>
      <c r="J35" s="6">
        <v>1186989618</v>
      </c>
      <c r="K35" s="6">
        <v>0.73</v>
      </c>
      <c r="L35" s="6"/>
      <c r="M35" s="6">
        <v>430701854</v>
      </c>
      <c r="N35" s="6">
        <v>0</v>
      </c>
      <c r="O35" s="5">
        <v>0</v>
      </c>
    </row>
    <row r="36" spans="1:15" x14ac:dyDescent="0.25">
      <c r="A36" s="4" t="s">
        <v>324</v>
      </c>
      <c r="B36" s="4" t="s">
        <v>9</v>
      </c>
      <c r="C36" s="7" t="s">
        <v>338</v>
      </c>
      <c r="D36" s="7" t="s">
        <v>133</v>
      </c>
      <c r="E36" s="6">
        <v>42255399</v>
      </c>
      <c r="F36" s="6">
        <v>0</v>
      </c>
      <c r="G36" s="6">
        <v>0</v>
      </c>
      <c r="H36" s="6">
        <v>42255399</v>
      </c>
      <c r="I36" s="6">
        <v>51282894.520000003</v>
      </c>
      <c r="J36" s="6">
        <v>145114202.38999999</v>
      </c>
      <c r="K36" s="6">
        <v>3.43</v>
      </c>
      <c r="L36" s="6"/>
      <c r="M36" s="6">
        <v>-102858803.39</v>
      </c>
      <c r="N36" s="6">
        <v>0</v>
      </c>
      <c r="O36" s="5">
        <v>0</v>
      </c>
    </row>
    <row r="37" spans="1:15" x14ac:dyDescent="0.25">
      <c r="A37" s="4" t="s">
        <v>324</v>
      </c>
      <c r="B37" s="4" t="s">
        <v>6</v>
      </c>
      <c r="C37" s="7" t="s">
        <v>337</v>
      </c>
      <c r="D37" s="7" t="s">
        <v>336</v>
      </c>
      <c r="E37" s="6">
        <v>42255399</v>
      </c>
      <c r="F37" s="6">
        <v>0</v>
      </c>
      <c r="G37" s="6">
        <v>0</v>
      </c>
      <c r="H37" s="6">
        <v>42255399</v>
      </c>
      <c r="I37" s="6">
        <v>1512661</v>
      </c>
      <c r="J37" s="6">
        <v>22005299.329999998</v>
      </c>
      <c r="K37" s="6">
        <v>0.52</v>
      </c>
      <c r="L37" s="6"/>
      <c r="M37" s="6">
        <v>20250099.670000002</v>
      </c>
      <c r="N37" s="6">
        <v>0</v>
      </c>
      <c r="O37" s="5">
        <v>0</v>
      </c>
    </row>
    <row r="38" spans="1:15" x14ac:dyDescent="0.25">
      <c r="A38" s="4" t="s">
        <v>324</v>
      </c>
      <c r="B38" s="4" t="s">
        <v>335</v>
      </c>
      <c r="C38" s="7" t="s">
        <v>334</v>
      </c>
      <c r="D38" s="7" t="s">
        <v>333</v>
      </c>
      <c r="E38" s="6">
        <v>42255399</v>
      </c>
      <c r="F38" s="6">
        <v>0</v>
      </c>
      <c r="G38" s="6">
        <v>0</v>
      </c>
      <c r="H38" s="6">
        <v>42255399</v>
      </c>
      <c r="I38" s="6">
        <v>1512661</v>
      </c>
      <c r="J38" s="6">
        <v>22005299.329999998</v>
      </c>
      <c r="K38" s="6">
        <v>0.52</v>
      </c>
      <c r="L38" s="6"/>
      <c r="M38" s="6">
        <v>20250099.670000002</v>
      </c>
      <c r="N38" s="6">
        <v>0</v>
      </c>
      <c r="O38" s="5">
        <v>0</v>
      </c>
    </row>
    <row r="39" spans="1:15" x14ac:dyDescent="0.25">
      <c r="A39" s="4" t="s">
        <v>324</v>
      </c>
      <c r="B39" s="4" t="s">
        <v>332</v>
      </c>
      <c r="C39" s="7" t="s">
        <v>331</v>
      </c>
      <c r="D39" s="7" t="s">
        <v>330</v>
      </c>
      <c r="E39" s="6">
        <v>42255399</v>
      </c>
      <c r="F39" s="6">
        <v>0</v>
      </c>
      <c r="G39" s="6">
        <v>0</v>
      </c>
      <c r="H39" s="6">
        <v>42255399</v>
      </c>
      <c r="I39" s="6">
        <v>1512661</v>
      </c>
      <c r="J39" s="6">
        <v>22005299.329999998</v>
      </c>
      <c r="K39" s="6">
        <v>0.52</v>
      </c>
      <c r="L39" s="6"/>
      <c r="M39" s="6">
        <v>20250099.670000002</v>
      </c>
      <c r="N39" s="6">
        <v>0</v>
      </c>
      <c r="O39" s="5">
        <v>0</v>
      </c>
    </row>
    <row r="40" spans="1:15" x14ac:dyDescent="0.25">
      <c r="A40" s="4" t="s">
        <v>324</v>
      </c>
      <c r="B40" s="4" t="s">
        <v>329</v>
      </c>
      <c r="C40" s="7" t="s">
        <v>328</v>
      </c>
      <c r="D40" s="7" t="s">
        <v>327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/>
      <c r="M40" s="6">
        <v>0</v>
      </c>
      <c r="N40" s="6">
        <v>0</v>
      </c>
      <c r="O40" s="5">
        <v>0</v>
      </c>
    </row>
    <row r="41" spans="1:15" x14ac:dyDescent="0.25">
      <c r="A41" s="4" t="s">
        <v>324</v>
      </c>
      <c r="B41" s="4" t="s">
        <v>2</v>
      </c>
      <c r="C41" s="7" t="s">
        <v>326</v>
      </c>
      <c r="D41" s="7" t="s">
        <v>325</v>
      </c>
      <c r="E41" s="6">
        <v>0</v>
      </c>
      <c r="F41" s="6">
        <v>0</v>
      </c>
      <c r="G41" s="6">
        <v>0</v>
      </c>
      <c r="H41" s="6">
        <v>0</v>
      </c>
      <c r="I41" s="6">
        <v>49770233.520000003</v>
      </c>
      <c r="J41" s="6">
        <v>123108903.06</v>
      </c>
      <c r="K41" s="6">
        <v>0</v>
      </c>
      <c r="L41" s="6"/>
      <c r="M41" s="6">
        <v>-123108903.06</v>
      </c>
      <c r="N41" s="6">
        <v>0</v>
      </c>
      <c r="O41" s="5">
        <v>0</v>
      </c>
    </row>
    <row r="42" spans="1:15" ht="15.75" thickBot="1" x14ac:dyDescent="0.3">
      <c r="A42" s="4" t="s">
        <v>324</v>
      </c>
      <c r="B42" s="4" t="s">
        <v>323</v>
      </c>
      <c r="C42" s="3" t="s">
        <v>322</v>
      </c>
      <c r="D42" s="3" t="s">
        <v>321</v>
      </c>
      <c r="E42" s="2">
        <v>153458827219</v>
      </c>
      <c r="F42" s="2">
        <v>0</v>
      </c>
      <c r="G42" s="2">
        <v>8889890867</v>
      </c>
      <c r="H42" s="2">
        <v>162348718086</v>
      </c>
      <c r="I42" s="2">
        <v>10691323806.18</v>
      </c>
      <c r="J42" s="2">
        <v>107274059207.74001</v>
      </c>
      <c r="K42" s="2">
        <v>0.66</v>
      </c>
      <c r="L42" s="2"/>
      <c r="M42" s="2">
        <v>55074658878.260002</v>
      </c>
      <c r="N42" s="2">
        <v>0</v>
      </c>
      <c r="O42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workbookViewId="0">
      <selection activeCell="N7" sqref="N7"/>
    </sheetView>
  </sheetViews>
  <sheetFormatPr baseColWidth="10" defaultRowHeight="15" x14ac:dyDescent="0.25"/>
  <cols>
    <col min="1" max="3" width="45.7109375" bestFit="1" customWidth="1"/>
    <col min="4" max="4" width="30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33" t="s">
        <v>538</v>
      </c>
      <c r="B1" s="32" t="s">
        <v>125</v>
      </c>
      <c r="C1" s="30" t="s">
        <v>537</v>
      </c>
    </row>
    <row r="2" spans="1:15" ht="15" customHeight="1" x14ac:dyDescent="0.35">
      <c r="A2" s="23" t="s">
        <v>402</v>
      </c>
      <c r="B2" s="31"/>
      <c r="C2" s="30"/>
    </row>
    <row r="3" spans="1:15" x14ac:dyDescent="0.25">
      <c r="A3">
        <f>COUNTA(A11:A72)+11</f>
        <v>72</v>
      </c>
      <c r="B3" s="29"/>
    </row>
    <row r="4" spans="1:15" x14ac:dyDescent="0.25">
      <c r="A4" s="20" t="s">
        <v>536</v>
      </c>
      <c r="B4" s="21"/>
      <c r="C4" s="28" t="s">
        <v>122</v>
      </c>
    </row>
    <row r="5" spans="1:15" x14ac:dyDescent="0.25">
      <c r="A5" s="27"/>
      <c r="B5" s="27"/>
      <c r="C5" s="26" t="s">
        <v>121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 t="s">
        <v>120</v>
      </c>
      <c r="B6" s="24"/>
      <c r="C6" s="22">
        <v>2</v>
      </c>
      <c r="F6">
        <v>2</v>
      </c>
    </row>
    <row r="7" spans="1:15" ht="21" x14ac:dyDescent="0.25">
      <c r="A7" s="22" t="s">
        <v>535</v>
      </c>
      <c r="B7" s="22" t="s">
        <v>118</v>
      </c>
      <c r="C7" t="str">
        <f>MID(A8,FIND(" ",A8,15)+1,FIND(":",A8,FIND(" ",A8,15))-FIND(" ",A8,15)-1)</f>
        <v>CB-0101</v>
      </c>
      <c r="D7" t="str">
        <f>MID(B8,23,2)</f>
        <v>09</v>
      </c>
      <c r="E7" s="23" t="s">
        <v>402</v>
      </c>
      <c r="F7" s="23" t="s">
        <v>117</v>
      </c>
      <c r="G7" t="str">
        <f>MID(A8,FIND(" ",A8,14)+1,7)</f>
        <v>CB-0101</v>
      </c>
      <c r="H7" t="s">
        <v>114</v>
      </c>
      <c r="I7" t="str">
        <f>VLOOKUP(A2,[1]Hoja1!$B$6:$R$120,17,FALSE)</f>
        <v>12.</v>
      </c>
    </row>
    <row r="8" spans="1:15" ht="21" x14ac:dyDescent="0.25">
      <c r="A8" s="22" t="s">
        <v>116</v>
      </c>
      <c r="B8" s="22" t="s">
        <v>115</v>
      </c>
      <c r="D8" t="str">
        <f>MID(A7,7,150)</f>
        <v>EMPRESA DE ACUEDUCTO Y ALCANTARILLADO DE BOGOTA -EAAB ESP-</v>
      </c>
      <c r="E8" t="s">
        <v>114</v>
      </c>
    </row>
    <row r="9" spans="1:15" x14ac:dyDescent="0.25">
      <c r="A9" s="22" t="s">
        <v>534</v>
      </c>
      <c r="B9" s="22" t="s">
        <v>112</v>
      </c>
    </row>
    <row r="10" spans="1:15" x14ac:dyDescent="0.25">
      <c r="A10" s="20"/>
      <c r="B10" s="21"/>
      <c r="C10" s="20"/>
    </row>
    <row r="11" spans="1:15" ht="15.75" thickBot="1" x14ac:dyDescent="0.3">
      <c r="A11" s="18"/>
      <c r="B11" s="19"/>
      <c r="C11" s="18"/>
    </row>
    <row r="12" spans="1:15" x14ac:dyDescent="0.25">
      <c r="A12" s="17" t="s">
        <v>111</v>
      </c>
      <c r="B12" s="16" t="s">
        <v>110</v>
      </c>
      <c r="C12" s="15" t="s">
        <v>109</v>
      </c>
      <c r="D12" s="13" t="s">
        <v>108</v>
      </c>
      <c r="E12" s="14" t="s">
        <v>107</v>
      </c>
      <c r="F12" s="13" t="s">
        <v>106</v>
      </c>
      <c r="G12" s="13" t="s">
        <v>105</v>
      </c>
      <c r="H12" s="13" t="s">
        <v>104</v>
      </c>
      <c r="I12" s="13" t="s">
        <v>94</v>
      </c>
      <c r="J12" s="14" t="s">
        <v>93</v>
      </c>
      <c r="K12" s="13" t="s">
        <v>103</v>
      </c>
      <c r="L12" s="13"/>
      <c r="M12" s="14" t="s">
        <v>102</v>
      </c>
      <c r="N12" s="13" t="s">
        <v>90</v>
      </c>
      <c r="O12" s="12" t="s">
        <v>89</v>
      </c>
    </row>
    <row r="13" spans="1:15" x14ac:dyDescent="0.25">
      <c r="A13" s="11" t="s">
        <v>101</v>
      </c>
      <c r="B13" s="10"/>
      <c r="C13" s="9" t="s">
        <v>100</v>
      </c>
      <c r="D13" s="9" t="s">
        <v>99</v>
      </c>
      <c r="E13" s="9" t="s">
        <v>98</v>
      </c>
      <c r="F13" s="9" t="s">
        <v>97</v>
      </c>
      <c r="G13" s="9" t="s">
        <v>96</v>
      </c>
      <c r="H13" s="9" t="s">
        <v>95</v>
      </c>
      <c r="I13" s="9" t="s">
        <v>94</v>
      </c>
      <c r="J13" s="9" t="s">
        <v>93</v>
      </c>
      <c r="K13" s="9" t="s">
        <v>92</v>
      </c>
      <c r="L13" s="9"/>
      <c r="M13" s="9" t="s">
        <v>91</v>
      </c>
      <c r="N13" s="9" t="s">
        <v>90</v>
      </c>
      <c r="O13" s="8" t="s">
        <v>89</v>
      </c>
    </row>
    <row r="14" spans="1:15" x14ac:dyDescent="0.25">
      <c r="A14" s="4" t="s">
        <v>402</v>
      </c>
      <c r="B14" s="4" t="s">
        <v>212</v>
      </c>
      <c r="C14" s="7" t="s">
        <v>211</v>
      </c>
      <c r="D14" s="7" t="s">
        <v>533</v>
      </c>
      <c r="E14" s="6">
        <v>2398011840000</v>
      </c>
      <c r="F14" s="6">
        <v>108828742347</v>
      </c>
      <c r="G14" s="6">
        <v>151977417961</v>
      </c>
      <c r="H14" s="6">
        <v>2549989257961</v>
      </c>
      <c r="I14" s="6">
        <v>193768432077</v>
      </c>
      <c r="J14" s="6">
        <v>2130392942276</v>
      </c>
      <c r="K14" s="6">
        <v>84</v>
      </c>
      <c r="L14" s="6"/>
      <c r="M14" s="6">
        <v>419596315685</v>
      </c>
      <c r="N14" s="6">
        <v>0</v>
      </c>
      <c r="O14" s="5">
        <v>0</v>
      </c>
    </row>
    <row r="15" spans="1:15" x14ac:dyDescent="0.25">
      <c r="A15" s="4" t="s">
        <v>402</v>
      </c>
      <c r="B15" s="4" t="s">
        <v>88</v>
      </c>
      <c r="C15" s="7" t="s">
        <v>270</v>
      </c>
      <c r="D15" s="7" t="s">
        <v>204</v>
      </c>
      <c r="E15" s="6">
        <v>723939539000</v>
      </c>
      <c r="F15" s="6">
        <v>0</v>
      </c>
      <c r="G15" s="6">
        <v>-75336554880</v>
      </c>
      <c r="H15" s="6">
        <v>648602984120</v>
      </c>
      <c r="I15" s="6">
        <v>0</v>
      </c>
      <c r="J15" s="6">
        <v>648602984120</v>
      </c>
      <c r="K15" s="6">
        <v>100</v>
      </c>
      <c r="L15" s="6"/>
      <c r="M15" s="6">
        <v>0</v>
      </c>
      <c r="N15" s="6">
        <v>0</v>
      </c>
      <c r="O15" s="5">
        <v>0</v>
      </c>
    </row>
    <row r="16" spans="1:15" x14ac:dyDescent="0.25">
      <c r="A16" s="4" t="s">
        <v>402</v>
      </c>
      <c r="B16" s="4" t="s">
        <v>85</v>
      </c>
      <c r="C16" s="7" t="s">
        <v>263</v>
      </c>
      <c r="D16" s="7" t="s">
        <v>172</v>
      </c>
      <c r="E16" s="6">
        <v>1674072301000</v>
      </c>
      <c r="F16" s="6">
        <v>108828742347</v>
      </c>
      <c r="G16" s="6">
        <v>227313972841</v>
      </c>
      <c r="H16" s="6">
        <v>1901386273841</v>
      </c>
      <c r="I16" s="6">
        <v>193768432077</v>
      </c>
      <c r="J16" s="6">
        <v>1481789958156</v>
      </c>
      <c r="K16" s="6">
        <v>78</v>
      </c>
      <c r="L16" s="6"/>
      <c r="M16" s="6">
        <v>419596315685</v>
      </c>
      <c r="N16" s="6">
        <v>0</v>
      </c>
      <c r="O16" s="5">
        <v>0</v>
      </c>
    </row>
    <row r="17" spans="1:15" x14ac:dyDescent="0.25">
      <c r="A17" s="4" t="s">
        <v>402</v>
      </c>
      <c r="B17" s="4" t="s">
        <v>82</v>
      </c>
      <c r="C17" s="7" t="s">
        <v>262</v>
      </c>
      <c r="D17" s="7" t="s">
        <v>170</v>
      </c>
      <c r="E17" s="6">
        <v>1288277213000</v>
      </c>
      <c r="F17" s="6">
        <v>58731742347</v>
      </c>
      <c r="G17" s="6">
        <v>95057881460</v>
      </c>
      <c r="H17" s="6">
        <v>1383335094460</v>
      </c>
      <c r="I17" s="6">
        <v>138404432381</v>
      </c>
      <c r="J17" s="6">
        <v>1118665780780</v>
      </c>
      <c r="K17" s="6">
        <v>81</v>
      </c>
      <c r="L17" s="6"/>
      <c r="M17" s="6">
        <v>264669313680</v>
      </c>
      <c r="N17" s="6">
        <v>0</v>
      </c>
      <c r="O17" s="5">
        <v>0</v>
      </c>
    </row>
    <row r="18" spans="1:15" x14ac:dyDescent="0.25">
      <c r="A18" s="4" t="s">
        <v>402</v>
      </c>
      <c r="B18" s="4" t="s">
        <v>79</v>
      </c>
      <c r="C18" s="7" t="s">
        <v>261</v>
      </c>
      <c r="D18" s="7" t="s">
        <v>260</v>
      </c>
      <c r="E18" s="6">
        <v>1288277213000</v>
      </c>
      <c r="F18" s="6">
        <v>58731742347</v>
      </c>
      <c r="G18" s="6">
        <v>95057881460</v>
      </c>
      <c r="H18" s="6">
        <v>1383335094460</v>
      </c>
      <c r="I18" s="6">
        <v>138404432381</v>
      </c>
      <c r="J18" s="6">
        <v>1118665780780</v>
      </c>
      <c r="K18" s="6">
        <v>81</v>
      </c>
      <c r="L18" s="6"/>
      <c r="M18" s="6">
        <v>264669313680</v>
      </c>
      <c r="N18" s="6">
        <v>0</v>
      </c>
      <c r="O18" s="5">
        <v>0</v>
      </c>
    </row>
    <row r="19" spans="1:15" x14ac:dyDescent="0.25">
      <c r="A19" s="4" t="s">
        <v>402</v>
      </c>
      <c r="B19" s="4" t="s">
        <v>27</v>
      </c>
      <c r="C19" s="7" t="s">
        <v>532</v>
      </c>
      <c r="D19" s="7" t="s">
        <v>315</v>
      </c>
      <c r="E19" s="6">
        <v>1276525981000</v>
      </c>
      <c r="F19" s="6">
        <v>58731742347</v>
      </c>
      <c r="G19" s="6">
        <v>86977042173</v>
      </c>
      <c r="H19" s="6">
        <v>1363503023173</v>
      </c>
      <c r="I19" s="6">
        <v>136633014344</v>
      </c>
      <c r="J19" s="6">
        <v>1091562378330</v>
      </c>
      <c r="K19" s="6">
        <v>80</v>
      </c>
      <c r="L19" s="6"/>
      <c r="M19" s="6">
        <v>271940644843</v>
      </c>
      <c r="N19" s="6">
        <v>0</v>
      </c>
      <c r="O19" s="5">
        <v>0</v>
      </c>
    </row>
    <row r="20" spans="1:15" x14ac:dyDescent="0.25">
      <c r="A20" s="4" t="s">
        <v>402</v>
      </c>
      <c r="B20" s="4" t="s">
        <v>24</v>
      </c>
      <c r="C20" s="7" t="s">
        <v>531</v>
      </c>
      <c r="D20" s="7" t="s">
        <v>530</v>
      </c>
      <c r="E20" s="6">
        <v>601709567000</v>
      </c>
      <c r="F20" s="6">
        <v>141220023347</v>
      </c>
      <c r="G20" s="6">
        <v>141220023347</v>
      </c>
      <c r="H20" s="6">
        <v>742929590347</v>
      </c>
      <c r="I20" s="6">
        <v>72921165300</v>
      </c>
      <c r="J20" s="6">
        <v>617512625079</v>
      </c>
      <c r="K20" s="6">
        <v>83</v>
      </c>
      <c r="L20" s="6"/>
      <c r="M20" s="6">
        <v>125416965268</v>
      </c>
      <c r="N20" s="6">
        <v>0</v>
      </c>
      <c r="O20" s="5">
        <v>0</v>
      </c>
    </row>
    <row r="21" spans="1:15" x14ac:dyDescent="0.25">
      <c r="A21" s="4" t="s">
        <v>402</v>
      </c>
      <c r="B21" s="4" t="s">
        <v>21</v>
      </c>
      <c r="C21" s="7" t="s">
        <v>529</v>
      </c>
      <c r="D21" s="7" t="s">
        <v>528</v>
      </c>
      <c r="E21" s="6">
        <v>535427716000</v>
      </c>
      <c r="F21" s="6">
        <v>-82488281000</v>
      </c>
      <c r="G21" s="6">
        <v>-82488281000</v>
      </c>
      <c r="H21" s="6">
        <v>452939435000</v>
      </c>
      <c r="I21" s="6">
        <v>47299305802</v>
      </c>
      <c r="J21" s="6">
        <v>367233866515</v>
      </c>
      <c r="K21" s="6">
        <v>81</v>
      </c>
      <c r="L21" s="6"/>
      <c r="M21" s="6">
        <v>85705568485</v>
      </c>
      <c r="N21" s="6">
        <v>0</v>
      </c>
      <c r="O21" s="5">
        <v>0</v>
      </c>
    </row>
    <row r="22" spans="1:15" x14ac:dyDescent="0.25">
      <c r="A22" s="4" t="s">
        <v>402</v>
      </c>
      <c r="B22" s="4" t="s">
        <v>164</v>
      </c>
      <c r="C22" s="7" t="s">
        <v>527</v>
      </c>
      <c r="D22" s="7" t="s">
        <v>526</v>
      </c>
      <c r="E22" s="6">
        <v>139388698000</v>
      </c>
      <c r="F22" s="6">
        <v>0</v>
      </c>
      <c r="G22" s="6">
        <v>28245299826</v>
      </c>
      <c r="H22" s="6">
        <v>167633997826</v>
      </c>
      <c r="I22" s="6">
        <v>16412543242</v>
      </c>
      <c r="J22" s="6">
        <v>106815886736</v>
      </c>
      <c r="K22" s="6">
        <v>64</v>
      </c>
      <c r="L22" s="6"/>
      <c r="M22" s="6">
        <v>60818111090</v>
      </c>
      <c r="N22" s="6">
        <v>0</v>
      </c>
      <c r="O22" s="5">
        <v>0</v>
      </c>
    </row>
    <row r="23" spans="1:15" x14ac:dyDescent="0.25">
      <c r="A23" s="4" t="s">
        <v>402</v>
      </c>
      <c r="B23" s="4" t="s">
        <v>18</v>
      </c>
      <c r="C23" s="7" t="s">
        <v>525</v>
      </c>
      <c r="D23" s="7" t="s">
        <v>524</v>
      </c>
      <c r="E23" s="6">
        <v>11751232000</v>
      </c>
      <c r="F23" s="6">
        <v>0</v>
      </c>
      <c r="G23" s="6">
        <v>8080839287</v>
      </c>
      <c r="H23" s="6">
        <v>19832071287</v>
      </c>
      <c r="I23" s="6">
        <v>1771418037</v>
      </c>
      <c r="J23" s="6">
        <v>27103402450</v>
      </c>
      <c r="K23" s="6">
        <v>137</v>
      </c>
      <c r="L23" s="6"/>
      <c r="M23" s="6">
        <v>-7271331163</v>
      </c>
      <c r="N23" s="6">
        <v>0</v>
      </c>
      <c r="O23" s="5">
        <v>0</v>
      </c>
    </row>
    <row r="24" spans="1:15" x14ac:dyDescent="0.25">
      <c r="A24" s="4" t="s">
        <v>402</v>
      </c>
      <c r="B24" s="4" t="s">
        <v>15</v>
      </c>
      <c r="C24" s="7" t="s">
        <v>523</v>
      </c>
      <c r="D24" s="7" t="s">
        <v>522</v>
      </c>
      <c r="E24" s="6">
        <v>0</v>
      </c>
      <c r="F24" s="6">
        <v>0</v>
      </c>
      <c r="G24" s="6">
        <v>0</v>
      </c>
      <c r="H24" s="6">
        <v>0</v>
      </c>
      <c r="I24" s="6">
        <v>56418574</v>
      </c>
      <c r="J24" s="6">
        <v>665757986</v>
      </c>
      <c r="K24" s="6">
        <v>0</v>
      </c>
      <c r="L24" s="6"/>
      <c r="M24" s="6">
        <v>-665757986</v>
      </c>
      <c r="N24" s="6">
        <v>0</v>
      </c>
      <c r="O24" s="5">
        <v>0</v>
      </c>
    </row>
    <row r="25" spans="1:15" x14ac:dyDescent="0.25">
      <c r="A25" s="4" t="s">
        <v>402</v>
      </c>
      <c r="B25" s="4" t="s">
        <v>12</v>
      </c>
      <c r="C25" s="7" t="s">
        <v>521</v>
      </c>
      <c r="D25" s="7" t="s">
        <v>520</v>
      </c>
      <c r="E25" s="6">
        <v>548294000</v>
      </c>
      <c r="F25" s="6">
        <v>0</v>
      </c>
      <c r="G25" s="6">
        <v>0</v>
      </c>
      <c r="H25" s="6">
        <v>548294000</v>
      </c>
      <c r="I25" s="6">
        <v>24659323</v>
      </c>
      <c r="J25" s="6">
        <v>507757407</v>
      </c>
      <c r="K25" s="6">
        <v>93</v>
      </c>
      <c r="L25" s="6"/>
      <c r="M25" s="6">
        <v>40536593</v>
      </c>
      <c r="N25" s="6">
        <v>0</v>
      </c>
      <c r="O25" s="5">
        <v>0</v>
      </c>
    </row>
    <row r="26" spans="1:15" x14ac:dyDescent="0.25">
      <c r="A26" s="4" t="s">
        <v>402</v>
      </c>
      <c r="B26" s="4" t="s">
        <v>519</v>
      </c>
      <c r="C26" s="7" t="s">
        <v>518</v>
      </c>
      <c r="D26" s="7" t="s">
        <v>517</v>
      </c>
      <c r="E26" s="6">
        <v>2271431000</v>
      </c>
      <c r="F26" s="6">
        <v>0</v>
      </c>
      <c r="G26" s="6">
        <v>0</v>
      </c>
      <c r="H26" s="6">
        <v>2271431000</v>
      </c>
      <c r="I26" s="6">
        <v>386577297</v>
      </c>
      <c r="J26" s="6">
        <v>3013162675</v>
      </c>
      <c r="K26" s="6">
        <v>133</v>
      </c>
      <c r="L26" s="6"/>
      <c r="M26" s="6">
        <v>-741731675</v>
      </c>
      <c r="N26" s="6">
        <v>0</v>
      </c>
      <c r="O26" s="5">
        <v>0</v>
      </c>
    </row>
    <row r="27" spans="1:15" x14ac:dyDescent="0.25">
      <c r="A27" s="4" t="s">
        <v>402</v>
      </c>
      <c r="B27" s="4" t="s">
        <v>516</v>
      </c>
      <c r="C27" s="7" t="s">
        <v>515</v>
      </c>
      <c r="D27" s="7" t="s">
        <v>514</v>
      </c>
      <c r="E27" s="6">
        <v>20640000</v>
      </c>
      <c r="F27" s="6">
        <v>0</v>
      </c>
      <c r="G27" s="6">
        <v>0</v>
      </c>
      <c r="H27" s="6">
        <v>20640000</v>
      </c>
      <c r="I27" s="6">
        <v>2739153</v>
      </c>
      <c r="J27" s="6">
        <v>32890700</v>
      </c>
      <c r="K27" s="6">
        <v>159</v>
      </c>
      <c r="L27" s="6"/>
      <c r="M27" s="6">
        <v>-12250700</v>
      </c>
      <c r="N27" s="6">
        <v>0</v>
      </c>
      <c r="O27" s="5">
        <v>0</v>
      </c>
    </row>
    <row r="28" spans="1:15" x14ac:dyDescent="0.25">
      <c r="A28" s="4" t="s">
        <v>402</v>
      </c>
      <c r="B28" s="4" t="s">
        <v>513</v>
      </c>
      <c r="C28" s="7" t="s">
        <v>512</v>
      </c>
      <c r="D28" s="7" t="s">
        <v>511</v>
      </c>
      <c r="E28" s="6">
        <v>1317600000</v>
      </c>
      <c r="F28" s="6">
        <v>0</v>
      </c>
      <c r="G28" s="6">
        <v>0</v>
      </c>
      <c r="H28" s="6">
        <v>1317600000</v>
      </c>
      <c r="I28" s="6">
        <v>103193785</v>
      </c>
      <c r="J28" s="6">
        <v>314873783</v>
      </c>
      <c r="K28" s="6">
        <v>24</v>
      </c>
      <c r="L28" s="6"/>
      <c r="M28" s="6">
        <v>1002726217</v>
      </c>
      <c r="N28" s="6">
        <v>0</v>
      </c>
      <c r="O28" s="5">
        <v>0</v>
      </c>
    </row>
    <row r="29" spans="1:15" x14ac:dyDescent="0.25">
      <c r="A29" s="4" t="s">
        <v>402</v>
      </c>
      <c r="B29" s="4" t="s">
        <v>510</v>
      </c>
      <c r="C29" s="7" t="s">
        <v>509</v>
      </c>
      <c r="D29" s="7" t="s">
        <v>508</v>
      </c>
      <c r="E29" s="6">
        <v>0</v>
      </c>
      <c r="F29" s="6">
        <v>0</v>
      </c>
      <c r="G29" s="6">
        <v>0</v>
      </c>
      <c r="H29" s="6">
        <v>0</v>
      </c>
      <c r="I29" s="6">
        <v>28033467</v>
      </c>
      <c r="J29" s="6">
        <v>651978357</v>
      </c>
      <c r="K29" s="6">
        <v>0</v>
      </c>
      <c r="L29" s="6"/>
      <c r="M29" s="6">
        <v>-651978357</v>
      </c>
      <c r="N29" s="6">
        <v>0</v>
      </c>
      <c r="O29" s="5">
        <v>0</v>
      </c>
    </row>
    <row r="30" spans="1:15" x14ac:dyDescent="0.25">
      <c r="A30" s="4" t="s">
        <v>402</v>
      </c>
      <c r="B30" s="4" t="s">
        <v>507</v>
      </c>
      <c r="C30" s="7" t="s">
        <v>506</v>
      </c>
      <c r="D30" s="7" t="s">
        <v>505</v>
      </c>
      <c r="E30" s="6">
        <v>0</v>
      </c>
      <c r="F30" s="6">
        <v>0</v>
      </c>
      <c r="G30" s="6">
        <v>7125000000</v>
      </c>
      <c r="H30" s="6">
        <v>7125000000</v>
      </c>
      <c r="I30" s="6">
        <v>510846163</v>
      </c>
      <c r="J30" s="6">
        <v>12431908919</v>
      </c>
      <c r="K30" s="6">
        <v>174</v>
      </c>
      <c r="L30" s="6"/>
      <c r="M30" s="6">
        <v>-5306908919</v>
      </c>
      <c r="N30" s="6">
        <v>0</v>
      </c>
      <c r="O30" s="5">
        <v>0</v>
      </c>
    </row>
    <row r="31" spans="1:15" x14ac:dyDescent="0.25">
      <c r="A31" s="4" t="s">
        <v>402</v>
      </c>
      <c r="B31" s="4" t="s">
        <v>504</v>
      </c>
      <c r="C31" s="7" t="s">
        <v>503</v>
      </c>
      <c r="D31" s="7" t="s">
        <v>502</v>
      </c>
      <c r="E31" s="6">
        <v>7572010000</v>
      </c>
      <c r="F31" s="6">
        <v>0</v>
      </c>
      <c r="G31" s="6">
        <v>0</v>
      </c>
      <c r="H31" s="6">
        <v>7572010000</v>
      </c>
      <c r="I31" s="6">
        <v>591183511</v>
      </c>
      <c r="J31" s="6">
        <v>5208766970</v>
      </c>
      <c r="K31" s="6">
        <v>69</v>
      </c>
      <c r="L31" s="6"/>
      <c r="M31" s="6">
        <v>2363243030</v>
      </c>
      <c r="N31" s="6">
        <v>0</v>
      </c>
      <c r="O31" s="5">
        <v>0</v>
      </c>
    </row>
    <row r="32" spans="1:15" x14ac:dyDescent="0.25">
      <c r="A32" s="4" t="s">
        <v>402</v>
      </c>
      <c r="B32" s="4" t="s">
        <v>501</v>
      </c>
      <c r="C32" s="7" t="s">
        <v>500</v>
      </c>
      <c r="D32" s="7" t="s">
        <v>499</v>
      </c>
      <c r="E32" s="6">
        <v>12558000</v>
      </c>
      <c r="F32" s="6">
        <v>0</v>
      </c>
      <c r="G32" s="6">
        <v>64200483</v>
      </c>
      <c r="H32" s="6">
        <v>76758483</v>
      </c>
      <c r="I32" s="6">
        <v>67766764</v>
      </c>
      <c r="J32" s="6">
        <v>3302458364</v>
      </c>
      <c r="K32" s="6">
        <v>4302</v>
      </c>
      <c r="L32" s="6"/>
      <c r="M32" s="6">
        <v>-3225699881</v>
      </c>
      <c r="N32" s="6">
        <v>0</v>
      </c>
      <c r="O32" s="5">
        <v>0</v>
      </c>
    </row>
    <row r="33" spans="1:15" x14ac:dyDescent="0.25">
      <c r="A33" s="4" t="s">
        <v>402</v>
      </c>
      <c r="B33" s="4" t="s">
        <v>498</v>
      </c>
      <c r="C33" s="7" t="s">
        <v>497</v>
      </c>
      <c r="D33" s="7" t="s">
        <v>496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73509485</v>
      </c>
      <c r="K33" s="6">
        <v>0</v>
      </c>
      <c r="L33" s="6"/>
      <c r="M33" s="6">
        <v>-73509485</v>
      </c>
      <c r="N33" s="6">
        <v>0</v>
      </c>
      <c r="O33" s="5">
        <v>0</v>
      </c>
    </row>
    <row r="34" spans="1:15" x14ac:dyDescent="0.25">
      <c r="A34" s="4" t="s">
        <v>402</v>
      </c>
      <c r="B34" s="4" t="s">
        <v>495</v>
      </c>
      <c r="C34" s="7" t="s">
        <v>494</v>
      </c>
      <c r="D34" s="7" t="s">
        <v>493</v>
      </c>
      <c r="E34" s="6">
        <v>8699000</v>
      </c>
      <c r="F34" s="6">
        <v>0</v>
      </c>
      <c r="G34" s="6">
        <v>891638804</v>
      </c>
      <c r="H34" s="6">
        <v>900337804</v>
      </c>
      <c r="I34" s="6">
        <v>0</v>
      </c>
      <c r="J34" s="6">
        <v>900337804</v>
      </c>
      <c r="K34" s="6">
        <v>100</v>
      </c>
      <c r="L34" s="6"/>
      <c r="M34" s="6">
        <v>0</v>
      </c>
      <c r="N34" s="6">
        <v>0</v>
      </c>
      <c r="O34" s="5">
        <v>0</v>
      </c>
    </row>
    <row r="35" spans="1:15" x14ac:dyDescent="0.25">
      <c r="A35" s="4" t="s">
        <v>402</v>
      </c>
      <c r="B35" s="4" t="s">
        <v>158</v>
      </c>
      <c r="C35" s="7" t="s">
        <v>241</v>
      </c>
      <c r="D35" s="7" t="s">
        <v>156</v>
      </c>
      <c r="E35" s="6">
        <v>266119361000</v>
      </c>
      <c r="F35" s="6">
        <v>0</v>
      </c>
      <c r="G35" s="6">
        <v>11789809269</v>
      </c>
      <c r="H35" s="6">
        <v>277909170269</v>
      </c>
      <c r="I35" s="6">
        <v>0</v>
      </c>
      <c r="J35" s="6">
        <v>140765122208</v>
      </c>
      <c r="K35" s="6">
        <v>51</v>
      </c>
      <c r="L35" s="6"/>
      <c r="M35" s="6">
        <v>137144048061</v>
      </c>
      <c r="N35" s="6">
        <v>0</v>
      </c>
      <c r="O35" s="5">
        <v>0</v>
      </c>
    </row>
    <row r="36" spans="1:15" x14ac:dyDescent="0.25">
      <c r="A36" s="4" t="s">
        <v>402</v>
      </c>
      <c r="B36" s="4" t="s">
        <v>155</v>
      </c>
      <c r="C36" s="7" t="s">
        <v>240</v>
      </c>
      <c r="D36" s="7" t="s">
        <v>153</v>
      </c>
      <c r="E36" s="6">
        <v>115406400000</v>
      </c>
      <c r="F36" s="6">
        <v>0</v>
      </c>
      <c r="G36" s="6">
        <v>1639759251</v>
      </c>
      <c r="H36" s="6">
        <v>117046159251</v>
      </c>
      <c r="I36" s="6">
        <v>0</v>
      </c>
      <c r="J36" s="6">
        <v>1425233658</v>
      </c>
      <c r="K36" s="6">
        <v>1</v>
      </c>
      <c r="L36" s="6"/>
      <c r="M36" s="6">
        <v>115620925593</v>
      </c>
      <c r="N36" s="6">
        <v>0</v>
      </c>
      <c r="O36" s="5">
        <v>0</v>
      </c>
    </row>
    <row r="37" spans="1:15" x14ac:dyDescent="0.25">
      <c r="A37" s="4" t="s">
        <v>402</v>
      </c>
      <c r="B37" s="4" t="s">
        <v>492</v>
      </c>
      <c r="C37" s="7" t="s">
        <v>491</v>
      </c>
      <c r="D37" s="7" t="s">
        <v>490</v>
      </c>
      <c r="E37" s="6">
        <v>115406400000</v>
      </c>
      <c r="F37" s="6">
        <v>0</v>
      </c>
      <c r="G37" s="6">
        <v>0</v>
      </c>
      <c r="H37" s="6">
        <v>115406400000</v>
      </c>
      <c r="I37" s="6">
        <v>0</v>
      </c>
      <c r="J37" s="6">
        <v>0</v>
      </c>
      <c r="K37" s="6">
        <v>0</v>
      </c>
      <c r="L37" s="6"/>
      <c r="M37" s="6">
        <v>115406400000</v>
      </c>
      <c r="N37" s="6">
        <v>0</v>
      </c>
      <c r="O37" s="5">
        <v>0</v>
      </c>
    </row>
    <row r="38" spans="1:15" x14ac:dyDescent="0.25">
      <c r="A38" s="4" t="s">
        <v>402</v>
      </c>
      <c r="B38" s="4" t="s">
        <v>489</v>
      </c>
      <c r="C38" s="7" t="s">
        <v>488</v>
      </c>
      <c r="D38" s="7" t="s">
        <v>487</v>
      </c>
      <c r="E38" s="6">
        <v>0</v>
      </c>
      <c r="F38" s="6">
        <v>0</v>
      </c>
      <c r="G38" s="6">
        <v>1639759251</v>
      </c>
      <c r="H38" s="6">
        <v>1639759251</v>
      </c>
      <c r="I38" s="6">
        <v>0</v>
      </c>
      <c r="J38" s="6">
        <v>1425233658</v>
      </c>
      <c r="K38" s="6">
        <v>87</v>
      </c>
      <c r="L38" s="6"/>
      <c r="M38" s="6">
        <v>214525593</v>
      </c>
      <c r="N38" s="6">
        <v>0</v>
      </c>
      <c r="O38" s="5">
        <v>0</v>
      </c>
    </row>
    <row r="39" spans="1:15" x14ac:dyDescent="0.25">
      <c r="A39" s="4" t="s">
        <v>402</v>
      </c>
      <c r="B39" s="4" t="s">
        <v>302</v>
      </c>
      <c r="C39" s="7" t="s">
        <v>486</v>
      </c>
      <c r="D39" s="7" t="s">
        <v>300</v>
      </c>
      <c r="E39" s="6">
        <v>0</v>
      </c>
      <c r="F39" s="6">
        <v>0</v>
      </c>
      <c r="G39" s="6">
        <v>271169138</v>
      </c>
      <c r="H39" s="6">
        <v>271169138</v>
      </c>
      <c r="I39" s="6">
        <v>0</v>
      </c>
      <c r="J39" s="6">
        <v>0</v>
      </c>
      <c r="K39" s="6">
        <v>0</v>
      </c>
      <c r="L39" s="6"/>
      <c r="M39" s="6">
        <v>271169138</v>
      </c>
      <c r="N39" s="6">
        <v>0</v>
      </c>
      <c r="O39" s="5">
        <v>0</v>
      </c>
    </row>
    <row r="40" spans="1:15" x14ac:dyDescent="0.25">
      <c r="A40" s="4" t="s">
        <v>402</v>
      </c>
      <c r="B40" s="4" t="s">
        <v>485</v>
      </c>
      <c r="C40" s="7" t="s">
        <v>484</v>
      </c>
      <c r="D40" s="7" t="s">
        <v>483</v>
      </c>
      <c r="E40" s="6">
        <v>0</v>
      </c>
      <c r="F40" s="6">
        <v>0</v>
      </c>
      <c r="G40" s="6">
        <v>271169138</v>
      </c>
      <c r="H40" s="6">
        <v>271169138</v>
      </c>
      <c r="I40" s="6">
        <v>0</v>
      </c>
      <c r="J40" s="6">
        <v>0</v>
      </c>
      <c r="K40" s="6">
        <v>0</v>
      </c>
      <c r="L40" s="6"/>
      <c r="M40" s="6">
        <v>271169138</v>
      </c>
      <c r="N40" s="6">
        <v>0</v>
      </c>
      <c r="O40" s="5">
        <v>0</v>
      </c>
    </row>
    <row r="41" spans="1:15" x14ac:dyDescent="0.25">
      <c r="A41" s="4" t="s">
        <v>402</v>
      </c>
      <c r="B41" s="4" t="s">
        <v>299</v>
      </c>
      <c r="C41" s="7" t="s">
        <v>482</v>
      </c>
      <c r="D41" s="7" t="s">
        <v>481</v>
      </c>
      <c r="E41" s="6">
        <v>1142615000</v>
      </c>
      <c r="F41" s="6">
        <v>0</v>
      </c>
      <c r="G41" s="6">
        <v>148684354</v>
      </c>
      <c r="H41" s="6">
        <v>1291299354</v>
      </c>
      <c r="I41" s="6">
        <v>0</v>
      </c>
      <c r="J41" s="6">
        <v>1475013632</v>
      </c>
      <c r="K41" s="6">
        <v>114</v>
      </c>
      <c r="L41" s="6"/>
      <c r="M41" s="6">
        <v>-183714278</v>
      </c>
      <c r="N41" s="6">
        <v>0</v>
      </c>
      <c r="O41" s="5">
        <v>0</v>
      </c>
    </row>
    <row r="42" spans="1:15" x14ac:dyDescent="0.25">
      <c r="A42" s="4" t="s">
        <v>402</v>
      </c>
      <c r="B42" s="4" t="s">
        <v>480</v>
      </c>
      <c r="C42" s="7" t="s">
        <v>479</v>
      </c>
      <c r="D42" s="7" t="s">
        <v>478</v>
      </c>
      <c r="E42" s="6">
        <v>0</v>
      </c>
      <c r="F42" s="6">
        <v>0</v>
      </c>
      <c r="G42" s="6">
        <v>102130086</v>
      </c>
      <c r="H42" s="6">
        <v>102130086</v>
      </c>
      <c r="I42" s="6">
        <v>0</v>
      </c>
      <c r="J42" s="6">
        <v>102130086</v>
      </c>
      <c r="K42" s="6">
        <v>100</v>
      </c>
      <c r="L42" s="6"/>
      <c r="M42" s="6">
        <v>0</v>
      </c>
      <c r="N42" s="6">
        <v>0</v>
      </c>
      <c r="O42" s="5">
        <v>0</v>
      </c>
    </row>
    <row r="43" spans="1:15" x14ac:dyDescent="0.25">
      <c r="A43" s="4" t="s">
        <v>402</v>
      </c>
      <c r="B43" s="4" t="s">
        <v>477</v>
      </c>
      <c r="C43" s="7" t="s">
        <v>476</v>
      </c>
      <c r="D43" s="7" t="s">
        <v>475</v>
      </c>
      <c r="E43" s="6">
        <v>1142615000</v>
      </c>
      <c r="F43" s="6">
        <v>0</v>
      </c>
      <c r="G43" s="6">
        <v>0</v>
      </c>
      <c r="H43" s="6">
        <v>1142615000</v>
      </c>
      <c r="I43" s="6">
        <v>0</v>
      </c>
      <c r="J43" s="6">
        <v>1326329278</v>
      </c>
      <c r="K43" s="6">
        <v>116</v>
      </c>
      <c r="L43" s="6"/>
      <c r="M43" s="6">
        <v>-183714278</v>
      </c>
      <c r="N43" s="6">
        <v>0</v>
      </c>
      <c r="O43" s="5">
        <v>0</v>
      </c>
    </row>
    <row r="44" spans="1:15" x14ac:dyDescent="0.25">
      <c r="A44" s="4" t="s">
        <v>402</v>
      </c>
      <c r="B44" s="4" t="s">
        <v>474</v>
      </c>
      <c r="C44" s="7" t="s">
        <v>473</v>
      </c>
      <c r="D44" s="7" t="s">
        <v>472</v>
      </c>
      <c r="E44" s="6">
        <v>0</v>
      </c>
      <c r="F44" s="6">
        <v>0</v>
      </c>
      <c r="G44" s="6">
        <v>46554268</v>
      </c>
      <c r="H44" s="6">
        <v>46554268</v>
      </c>
      <c r="I44" s="6">
        <v>0</v>
      </c>
      <c r="J44" s="6">
        <v>46554268</v>
      </c>
      <c r="K44" s="6">
        <v>100</v>
      </c>
      <c r="L44" s="6"/>
      <c r="M44" s="6">
        <v>0</v>
      </c>
      <c r="N44" s="6">
        <v>0</v>
      </c>
      <c r="O44" s="5">
        <v>0</v>
      </c>
    </row>
    <row r="45" spans="1:15" x14ac:dyDescent="0.25">
      <c r="A45" s="4" t="s">
        <v>402</v>
      </c>
      <c r="B45" s="4" t="s">
        <v>140</v>
      </c>
      <c r="C45" s="7" t="s">
        <v>232</v>
      </c>
      <c r="D45" s="7" t="s">
        <v>471</v>
      </c>
      <c r="E45" s="6">
        <v>149380730000</v>
      </c>
      <c r="F45" s="6">
        <v>0</v>
      </c>
      <c r="G45" s="6">
        <v>5544886021</v>
      </c>
      <c r="H45" s="6">
        <v>154925616021</v>
      </c>
      <c r="I45" s="6">
        <v>0</v>
      </c>
      <c r="J45" s="6">
        <v>133489948413</v>
      </c>
      <c r="K45" s="6">
        <v>86</v>
      </c>
      <c r="L45" s="6"/>
      <c r="M45" s="6">
        <v>21435667608</v>
      </c>
      <c r="N45" s="6">
        <v>0</v>
      </c>
      <c r="O45" s="5">
        <v>0</v>
      </c>
    </row>
    <row r="46" spans="1:15" x14ac:dyDescent="0.25">
      <c r="A46" s="4" t="s">
        <v>402</v>
      </c>
      <c r="B46" s="4" t="s">
        <v>137</v>
      </c>
      <c r="C46" s="7" t="s">
        <v>470</v>
      </c>
      <c r="D46" s="7" t="s">
        <v>469</v>
      </c>
      <c r="E46" s="6">
        <v>88149842000</v>
      </c>
      <c r="F46" s="6">
        <v>0</v>
      </c>
      <c r="G46" s="6">
        <v>5361633356</v>
      </c>
      <c r="H46" s="6">
        <v>93511475356</v>
      </c>
      <c r="I46" s="6">
        <v>0</v>
      </c>
      <c r="J46" s="6">
        <v>72067900147</v>
      </c>
      <c r="K46" s="6">
        <v>77</v>
      </c>
      <c r="L46" s="6"/>
      <c r="M46" s="6">
        <v>21443575209</v>
      </c>
      <c r="N46" s="6">
        <v>0</v>
      </c>
      <c r="O46" s="5">
        <v>0</v>
      </c>
    </row>
    <row r="47" spans="1:15" x14ac:dyDescent="0.25">
      <c r="A47" s="4" t="s">
        <v>402</v>
      </c>
      <c r="B47" s="4" t="s">
        <v>468</v>
      </c>
      <c r="C47" s="7" t="s">
        <v>467</v>
      </c>
      <c r="D47" s="7" t="s">
        <v>466</v>
      </c>
      <c r="E47" s="6">
        <v>75888000</v>
      </c>
      <c r="F47" s="6">
        <v>0</v>
      </c>
      <c r="G47" s="6">
        <v>179112000</v>
      </c>
      <c r="H47" s="6">
        <v>255000000</v>
      </c>
      <c r="I47" s="6">
        <v>0</v>
      </c>
      <c r="J47" s="6">
        <v>255000000</v>
      </c>
      <c r="K47" s="6">
        <v>100</v>
      </c>
      <c r="L47" s="6"/>
      <c r="M47" s="6">
        <v>0</v>
      </c>
      <c r="N47" s="6">
        <v>0</v>
      </c>
      <c r="O47" s="5">
        <v>0</v>
      </c>
    </row>
    <row r="48" spans="1:15" x14ac:dyDescent="0.25">
      <c r="A48" s="4" t="s">
        <v>402</v>
      </c>
      <c r="B48" s="4" t="s">
        <v>465</v>
      </c>
      <c r="C48" s="7" t="s">
        <v>464</v>
      </c>
      <c r="D48" s="7" t="s">
        <v>463</v>
      </c>
      <c r="E48" s="6">
        <v>0</v>
      </c>
      <c r="F48" s="6">
        <v>0</v>
      </c>
      <c r="G48" s="6">
        <v>4140665</v>
      </c>
      <c r="H48" s="6">
        <v>4140665</v>
      </c>
      <c r="I48" s="6">
        <v>0</v>
      </c>
      <c r="J48" s="6">
        <v>4140665</v>
      </c>
      <c r="K48" s="6">
        <v>100</v>
      </c>
      <c r="L48" s="6"/>
      <c r="M48" s="6">
        <v>0</v>
      </c>
      <c r="N48" s="6">
        <v>0</v>
      </c>
      <c r="O48" s="5">
        <v>0</v>
      </c>
    </row>
    <row r="49" spans="1:15" x14ac:dyDescent="0.25">
      <c r="A49" s="4" t="s">
        <v>402</v>
      </c>
      <c r="B49" s="4" t="s">
        <v>462</v>
      </c>
      <c r="C49" s="7" t="s">
        <v>461</v>
      </c>
      <c r="D49" s="7" t="s">
        <v>460</v>
      </c>
      <c r="E49" s="6">
        <v>61155000000</v>
      </c>
      <c r="F49" s="6">
        <v>0</v>
      </c>
      <c r="G49" s="6">
        <v>0</v>
      </c>
      <c r="H49" s="6">
        <v>61155000000</v>
      </c>
      <c r="I49" s="6">
        <v>0</v>
      </c>
      <c r="J49" s="6">
        <v>61162907601</v>
      </c>
      <c r="K49" s="6">
        <v>100</v>
      </c>
      <c r="L49" s="6"/>
      <c r="M49" s="6">
        <v>-7907601</v>
      </c>
      <c r="N49" s="6">
        <v>0</v>
      </c>
      <c r="O49" s="5">
        <v>0</v>
      </c>
    </row>
    <row r="50" spans="1:15" x14ac:dyDescent="0.25">
      <c r="A50" s="4" t="s">
        <v>402</v>
      </c>
      <c r="B50" s="4" t="s">
        <v>296</v>
      </c>
      <c r="C50" s="7" t="s">
        <v>459</v>
      </c>
      <c r="D50" s="7" t="s">
        <v>294</v>
      </c>
      <c r="E50" s="6">
        <v>189616000</v>
      </c>
      <c r="F50" s="6">
        <v>0</v>
      </c>
      <c r="G50" s="6">
        <v>4185310505</v>
      </c>
      <c r="H50" s="6">
        <v>4374926505</v>
      </c>
      <c r="I50" s="6">
        <v>0</v>
      </c>
      <c r="J50" s="6">
        <v>4374926505</v>
      </c>
      <c r="K50" s="6">
        <v>100</v>
      </c>
      <c r="L50" s="6"/>
      <c r="M50" s="6">
        <v>0</v>
      </c>
      <c r="N50" s="6">
        <v>0</v>
      </c>
      <c r="O50" s="5">
        <v>0</v>
      </c>
    </row>
    <row r="51" spans="1:15" x14ac:dyDescent="0.25">
      <c r="A51" s="4" t="s">
        <v>402</v>
      </c>
      <c r="B51" s="4" t="s">
        <v>458</v>
      </c>
      <c r="C51" s="7" t="s">
        <v>457</v>
      </c>
      <c r="D51" s="7" t="s">
        <v>456</v>
      </c>
      <c r="E51" s="6">
        <v>162897000</v>
      </c>
      <c r="F51" s="6">
        <v>0</v>
      </c>
      <c r="G51" s="6">
        <v>37103000</v>
      </c>
      <c r="H51" s="6">
        <v>200000000</v>
      </c>
      <c r="I51" s="6">
        <v>0</v>
      </c>
      <c r="J51" s="6">
        <v>200000000</v>
      </c>
      <c r="K51" s="6">
        <v>100</v>
      </c>
      <c r="L51" s="6"/>
      <c r="M51" s="6">
        <v>0</v>
      </c>
      <c r="N51" s="6">
        <v>0</v>
      </c>
      <c r="O51" s="5">
        <v>0</v>
      </c>
    </row>
    <row r="52" spans="1:15" x14ac:dyDescent="0.25">
      <c r="A52" s="4" t="s">
        <v>402</v>
      </c>
      <c r="B52" s="4" t="s">
        <v>455</v>
      </c>
      <c r="C52" s="7" t="s">
        <v>454</v>
      </c>
      <c r="D52" s="7" t="s">
        <v>453</v>
      </c>
      <c r="E52" s="6">
        <v>26719000</v>
      </c>
      <c r="F52" s="6">
        <v>0</v>
      </c>
      <c r="G52" s="6">
        <v>165552775</v>
      </c>
      <c r="H52" s="6">
        <v>192271775</v>
      </c>
      <c r="I52" s="6">
        <v>0</v>
      </c>
      <c r="J52" s="6">
        <v>192271775</v>
      </c>
      <c r="K52" s="6">
        <v>100</v>
      </c>
      <c r="L52" s="6"/>
      <c r="M52" s="6">
        <v>0</v>
      </c>
      <c r="N52" s="6">
        <v>0</v>
      </c>
      <c r="O52" s="5">
        <v>0</v>
      </c>
    </row>
    <row r="53" spans="1:15" x14ac:dyDescent="0.25">
      <c r="A53" s="4" t="s">
        <v>402</v>
      </c>
      <c r="B53" s="4" t="s">
        <v>452</v>
      </c>
      <c r="C53" s="7" t="s">
        <v>451</v>
      </c>
      <c r="D53" s="7" t="s">
        <v>450</v>
      </c>
      <c r="E53" s="6">
        <v>0</v>
      </c>
      <c r="F53" s="6">
        <v>0</v>
      </c>
      <c r="G53" s="6">
        <v>300000</v>
      </c>
      <c r="H53" s="6">
        <v>300000</v>
      </c>
      <c r="I53" s="6">
        <v>0</v>
      </c>
      <c r="J53" s="6">
        <v>300000</v>
      </c>
      <c r="K53" s="6">
        <v>100</v>
      </c>
      <c r="L53" s="6"/>
      <c r="M53" s="6">
        <v>0</v>
      </c>
      <c r="N53" s="6">
        <v>0</v>
      </c>
      <c r="O53" s="5">
        <v>0</v>
      </c>
    </row>
    <row r="54" spans="1:15" x14ac:dyDescent="0.25">
      <c r="A54" s="4" t="s">
        <v>402</v>
      </c>
      <c r="B54" s="4" t="s">
        <v>449</v>
      </c>
      <c r="C54" s="7" t="s">
        <v>448</v>
      </c>
      <c r="D54" s="7" t="s">
        <v>447</v>
      </c>
      <c r="E54" s="6">
        <v>0</v>
      </c>
      <c r="F54" s="6">
        <v>0</v>
      </c>
      <c r="G54" s="6">
        <v>3743354730</v>
      </c>
      <c r="H54" s="6">
        <v>3743354730</v>
      </c>
      <c r="I54" s="6">
        <v>0</v>
      </c>
      <c r="J54" s="6">
        <v>3743354730</v>
      </c>
      <c r="K54" s="6">
        <v>100</v>
      </c>
      <c r="L54" s="6"/>
      <c r="M54" s="6">
        <v>0</v>
      </c>
      <c r="N54" s="6">
        <v>0</v>
      </c>
      <c r="O54" s="5">
        <v>0</v>
      </c>
    </row>
    <row r="55" spans="1:15" x14ac:dyDescent="0.25">
      <c r="A55" s="4" t="s">
        <v>402</v>
      </c>
      <c r="B55" s="4" t="s">
        <v>446</v>
      </c>
      <c r="C55" s="7" t="s">
        <v>445</v>
      </c>
      <c r="D55" s="7" t="s">
        <v>444</v>
      </c>
      <c r="E55" s="6">
        <v>0</v>
      </c>
      <c r="F55" s="6">
        <v>0</v>
      </c>
      <c r="G55" s="6">
        <v>239000000</v>
      </c>
      <c r="H55" s="6">
        <v>239000000</v>
      </c>
      <c r="I55" s="6">
        <v>0</v>
      </c>
      <c r="J55" s="6">
        <v>239000000</v>
      </c>
      <c r="K55" s="6">
        <v>100</v>
      </c>
      <c r="L55" s="6"/>
      <c r="M55" s="6">
        <v>0</v>
      </c>
      <c r="N55" s="6">
        <v>0</v>
      </c>
      <c r="O55" s="5">
        <v>0</v>
      </c>
    </row>
    <row r="56" spans="1:15" x14ac:dyDescent="0.25">
      <c r="A56" s="4" t="s">
        <v>402</v>
      </c>
      <c r="B56" s="4" t="s">
        <v>9</v>
      </c>
      <c r="C56" s="7" t="s">
        <v>218</v>
      </c>
      <c r="D56" s="7" t="s">
        <v>133</v>
      </c>
      <c r="E56" s="6">
        <v>119675727000</v>
      </c>
      <c r="F56" s="6">
        <v>50097000000</v>
      </c>
      <c r="G56" s="6">
        <v>120466282112</v>
      </c>
      <c r="H56" s="6">
        <v>240142009112</v>
      </c>
      <c r="I56" s="6">
        <v>55363999696</v>
      </c>
      <c r="J56" s="6">
        <v>222359055168</v>
      </c>
      <c r="K56" s="6">
        <v>93</v>
      </c>
      <c r="L56" s="6"/>
      <c r="M56" s="6">
        <v>17782953944</v>
      </c>
      <c r="N56" s="6">
        <v>0</v>
      </c>
      <c r="O56" s="5">
        <v>0</v>
      </c>
    </row>
    <row r="57" spans="1:15" x14ac:dyDescent="0.25">
      <c r="A57" s="4" t="s">
        <v>402</v>
      </c>
      <c r="B57" s="4" t="s">
        <v>6</v>
      </c>
      <c r="C57" s="7" t="s">
        <v>217</v>
      </c>
      <c r="D57" s="7" t="s">
        <v>443</v>
      </c>
      <c r="E57" s="6">
        <v>71933165000</v>
      </c>
      <c r="F57" s="6">
        <v>0</v>
      </c>
      <c r="G57" s="6">
        <v>16593620802</v>
      </c>
      <c r="H57" s="6">
        <v>88526785802</v>
      </c>
      <c r="I57" s="6">
        <v>3118261407</v>
      </c>
      <c r="J57" s="6">
        <v>78269530139</v>
      </c>
      <c r="K57" s="6">
        <v>88</v>
      </c>
      <c r="L57" s="6"/>
      <c r="M57" s="6">
        <v>10257255663</v>
      </c>
      <c r="N57" s="6">
        <v>0</v>
      </c>
      <c r="O57" s="5">
        <v>0</v>
      </c>
    </row>
    <row r="58" spans="1:15" x14ac:dyDescent="0.25">
      <c r="A58" s="4" t="s">
        <v>402</v>
      </c>
      <c r="B58" s="4" t="s">
        <v>442</v>
      </c>
      <c r="C58" s="7" t="s">
        <v>441</v>
      </c>
      <c r="D58" s="7" t="s">
        <v>440</v>
      </c>
      <c r="E58" s="6">
        <v>51253557000</v>
      </c>
      <c r="F58" s="6">
        <v>0</v>
      </c>
      <c r="G58" s="6">
        <v>531704118</v>
      </c>
      <c r="H58" s="6">
        <v>51785261118</v>
      </c>
      <c r="I58" s="6">
        <v>1460664399</v>
      </c>
      <c r="J58" s="6">
        <v>43844960465</v>
      </c>
      <c r="K58" s="6">
        <v>85</v>
      </c>
      <c r="L58" s="6"/>
      <c r="M58" s="6">
        <v>7940300653</v>
      </c>
      <c r="N58" s="6">
        <v>0</v>
      </c>
      <c r="O58" s="5">
        <v>0</v>
      </c>
    </row>
    <row r="59" spans="1:15" x14ac:dyDescent="0.25">
      <c r="A59" s="4" t="s">
        <v>402</v>
      </c>
      <c r="B59" s="4" t="s">
        <v>439</v>
      </c>
      <c r="C59" s="7" t="s">
        <v>438</v>
      </c>
      <c r="D59" s="7" t="s">
        <v>437</v>
      </c>
      <c r="E59" s="6">
        <v>0</v>
      </c>
      <c r="F59" s="6">
        <v>0</v>
      </c>
      <c r="G59" s="6">
        <v>0</v>
      </c>
      <c r="H59" s="6">
        <v>0</v>
      </c>
      <c r="I59" s="6">
        <v>28351977</v>
      </c>
      <c r="J59" s="6">
        <v>497079569</v>
      </c>
      <c r="K59" s="6">
        <v>0</v>
      </c>
      <c r="L59" s="6"/>
      <c r="M59" s="6">
        <v>-497079569</v>
      </c>
      <c r="N59" s="6">
        <v>0</v>
      </c>
      <c r="O59" s="5">
        <v>0</v>
      </c>
    </row>
    <row r="60" spans="1:15" x14ac:dyDescent="0.25">
      <c r="A60" s="4" t="s">
        <v>402</v>
      </c>
      <c r="B60" s="4" t="s">
        <v>436</v>
      </c>
      <c r="C60" s="7" t="s">
        <v>435</v>
      </c>
      <c r="D60" s="7" t="s">
        <v>434</v>
      </c>
      <c r="E60" s="6">
        <v>0</v>
      </c>
      <c r="F60" s="6">
        <v>0</v>
      </c>
      <c r="G60" s="6">
        <v>531704118</v>
      </c>
      <c r="H60" s="6">
        <v>531704118</v>
      </c>
      <c r="I60" s="6">
        <v>1287227471</v>
      </c>
      <c r="J60" s="6">
        <v>11656512332</v>
      </c>
      <c r="K60" s="6">
        <v>2192</v>
      </c>
      <c r="L60" s="6"/>
      <c r="M60" s="6">
        <v>-11124808214</v>
      </c>
      <c r="N60" s="6">
        <v>0</v>
      </c>
      <c r="O60" s="5">
        <v>0</v>
      </c>
    </row>
    <row r="61" spans="1:15" x14ac:dyDescent="0.25">
      <c r="A61" s="4" t="s">
        <v>402</v>
      </c>
      <c r="B61" s="4" t="s">
        <v>433</v>
      </c>
      <c r="C61" s="7" t="s">
        <v>432</v>
      </c>
      <c r="D61" s="7" t="s">
        <v>431</v>
      </c>
      <c r="E61" s="6">
        <v>0</v>
      </c>
      <c r="F61" s="6">
        <v>0</v>
      </c>
      <c r="G61" s="6">
        <v>0</v>
      </c>
      <c r="H61" s="6">
        <v>0</v>
      </c>
      <c r="I61" s="6">
        <v>56196716</v>
      </c>
      <c r="J61" s="6">
        <v>446501713</v>
      </c>
      <c r="K61" s="6">
        <v>0</v>
      </c>
      <c r="L61" s="6"/>
      <c r="M61" s="6">
        <v>-446501713</v>
      </c>
      <c r="N61" s="6">
        <v>0</v>
      </c>
      <c r="O61" s="5">
        <v>0</v>
      </c>
    </row>
    <row r="62" spans="1:15" x14ac:dyDescent="0.25">
      <c r="A62" s="4" t="s">
        <v>402</v>
      </c>
      <c r="B62" s="4" t="s">
        <v>430</v>
      </c>
      <c r="C62" s="7" t="s">
        <v>429</v>
      </c>
      <c r="D62" s="7" t="s">
        <v>428</v>
      </c>
      <c r="E62" s="6">
        <v>51253557000</v>
      </c>
      <c r="F62" s="6">
        <v>0</v>
      </c>
      <c r="G62" s="6">
        <v>0</v>
      </c>
      <c r="H62" s="6">
        <v>51253557000</v>
      </c>
      <c r="I62" s="6">
        <v>88888235</v>
      </c>
      <c r="J62" s="6">
        <v>31244866851</v>
      </c>
      <c r="K62" s="6">
        <v>61</v>
      </c>
      <c r="L62" s="6"/>
      <c r="M62" s="6">
        <v>20008690149</v>
      </c>
      <c r="N62" s="6">
        <v>0</v>
      </c>
      <c r="O62" s="5">
        <v>0</v>
      </c>
    </row>
    <row r="63" spans="1:15" x14ac:dyDescent="0.25">
      <c r="A63" s="4" t="s">
        <v>402</v>
      </c>
      <c r="B63" s="4" t="s">
        <v>427</v>
      </c>
      <c r="C63" s="7" t="s">
        <v>426</v>
      </c>
      <c r="D63" s="7" t="s">
        <v>425</v>
      </c>
      <c r="E63" s="6">
        <v>20679608000</v>
      </c>
      <c r="F63" s="6">
        <v>0</v>
      </c>
      <c r="G63" s="6">
        <v>16061916684</v>
      </c>
      <c r="H63" s="6">
        <v>36741524684</v>
      </c>
      <c r="I63" s="6">
        <v>1657597008</v>
      </c>
      <c r="J63" s="6">
        <v>34424569674</v>
      </c>
      <c r="K63" s="6">
        <v>94</v>
      </c>
      <c r="L63" s="6"/>
      <c r="M63" s="6">
        <v>2316955010</v>
      </c>
      <c r="N63" s="6">
        <v>0</v>
      </c>
      <c r="O63" s="5">
        <v>0</v>
      </c>
    </row>
    <row r="64" spans="1:15" x14ac:dyDescent="0.25">
      <c r="A64" s="4" t="s">
        <v>402</v>
      </c>
      <c r="B64" s="4" t="s">
        <v>424</v>
      </c>
      <c r="C64" s="7" t="s">
        <v>423</v>
      </c>
      <c r="D64" s="7" t="s">
        <v>422</v>
      </c>
      <c r="E64" s="6">
        <v>0</v>
      </c>
      <c r="F64" s="6">
        <v>0</v>
      </c>
      <c r="G64" s="6">
        <v>0</v>
      </c>
      <c r="H64" s="6">
        <v>0</v>
      </c>
      <c r="I64" s="6">
        <v>20729008</v>
      </c>
      <c r="J64" s="6">
        <v>347224688</v>
      </c>
      <c r="K64" s="6">
        <v>0</v>
      </c>
      <c r="L64" s="6"/>
      <c r="M64" s="6">
        <v>-347224688</v>
      </c>
      <c r="N64" s="6">
        <v>0</v>
      </c>
      <c r="O64" s="5">
        <v>0</v>
      </c>
    </row>
    <row r="65" spans="1:15" x14ac:dyDescent="0.25">
      <c r="A65" s="4" t="s">
        <v>402</v>
      </c>
      <c r="B65" s="4" t="s">
        <v>421</v>
      </c>
      <c r="C65" s="7" t="s">
        <v>420</v>
      </c>
      <c r="D65" s="7" t="s">
        <v>419</v>
      </c>
      <c r="E65" s="6">
        <v>20679608000</v>
      </c>
      <c r="F65" s="6">
        <v>0</v>
      </c>
      <c r="G65" s="6">
        <v>16061916684</v>
      </c>
      <c r="H65" s="6">
        <v>36741524684</v>
      </c>
      <c r="I65" s="6">
        <v>1636868000</v>
      </c>
      <c r="J65" s="6">
        <v>31006528041</v>
      </c>
      <c r="K65" s="6">
        <v>84</v>
      </c>
      <c r="L65" s="6"/>
      <c r="M65" s="6">
        <v>5734996643</v>
      </c>
      <c r="N65" s="6">
        <v>0</v>
      </c>
      <c r="O65" s="5">
        <v>0</v>
      </c>
    </row>
    <row r="66" spans="1:15" x14ac:dyDescent="0.25">
      <c r="A66" s="4" t="s">
        <v>402</v>
      </c>
      <c r="B66" s="4" t="s">
        <v>418</v>
      </c>
      <c r="C66" s="7" t="s">
        <v>417</v>
      </c>
      <c r="D66" s="7" t="s">
        <v>416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3070816945</v>
      </c>
      <c r="K66" s="6">
        <v>0</v>
      </c>
      <c r="L66" s="6"/>
      <c r="M66" s="6">
        <v>-3070816945</v>
      </c>
      <c r="N66" s="6">
        <v>0</v>
      </c>
      <c r="O66" s="5">
        <v>0</v>
      </c>
    </row>
    <row r="67" spans="1:15" x14ac:dyDescent="0.25">
      <c r="A67" s="4" t="s">
        <v>402</v>
      </c>
      <c r="B67" s="4" t="s">
        <v>2</v>
      </c>
      <c r="C67" s="7" t="s">
        <v>215</v>
      </c>
      <c r="D67" s="7" t="s">
        <v>415</v>
      </c>
      <c r="E67" s="6">
        <v>47742562000</v>
      </c>
      <c r="F67" s="6">
        <v>50097000000</v>
      </c>
      <c r="G67" s="6">
        <v>103872661310</v>
      </c>
      <c r="H67" s="6">
        <v>151615223310</v>
      </c>
      <c r="I67" s="6">
        <v>52245738289</v>
      </c>
      <c r="J67" s="6">
        <v>144089525029</v>
      </c>
      <c r="K67" s="6">
        <v>95</v>
      </c>
      <c r="L67" s="6"/>
      <c r="M67" s="6">
        <v>7525698281</v>
      </c>
      <c r="N67" s="6">
        <v>0</v>
      </c>
      <c r="O67" s="5">
        <v>0</v>
      </c>
    </row>
    <row r="68" spans="1:15" x14ac:dyDescent="0.25">
      <c r="A68" s="4" t="s">
        <v>402</v>
      </c>
      <c r="B68" s="4" t="s">
        <v>414</v>
      </c>
      <c r="C68" s="7" t="s">
        <v>413</v>
      </c>
      <c r="D68" s="7" t="s">
        <v>412</v>
      </c>
      <c r="E68" s="6">
        <v>16246053000</v>
      </c>
      <c r="F68" s="6">
        <v>0</v>
      </c>
      <c r="G68" s="6">
        <v>2876268399</v>
      </c>
      <c r="H68" s="6">
        <v>19122321399</v>
      </c>
      <c r="I68" s="6">
        <v>451363199</v>
      </c>
      <c r="J68" s="6">
        <v>11424091278</v>
      </c>
      <c r="K68" s="6">
        <v>60</v>
      </c>
      <c r="L68" s="6"/>
      <c r="M68" s="6">
        <v>7698230121</v>
      </c>
      <c r="N68" s="6">
        <v>0</v>
      </c>
      <c r="O68" s="5">
        <v>0</v>
      </c>
    </row>
    <row r="69" spans="1:15" x14ac:dyDescent="0.25">
      <c r="A69" s="4" t="s">
        <v>402</v>
      </c>
      <c r="B69" s="4" t="s">
        <v>411</v>
      </c>
      <c r="C69" s="7" t="s">
        <v>410</v>
      </c>
      <c r="D69" s="7" t="s">
        <v>409</v>
      </c>
      <c r="E69" s="6">
        <v>602379000</v>
      </c>
      <c r="F69" s="6">
        <v>0</v>
      </c>
      <c r="G69" s="6">
        <v>22251982</v>
      </c>
      <c r="H69" s="6">
        <v>624630982</v>
      </c>
      <c r="I69" s="6">
        <v>47551249</v>
      </c>
      <c r="J69" s="6">
        <v>477605930</v>
      </c>
      <c r="K69" s="6">
        <v>76</v>
      </c>
      <c r="L69" s="6"/>
      <c r="M69" s="6">
        <v>147025052</v>
      </c>
      <c r="N69" s="6">
        <v>0</v>
      </c>
      <c r="O69" s="5">
        <v>0</v>
      </c>
    </row>
    <row r="70" spans="1:15" x14ac:dyDescent="0.25">
      <c r="A70" s="4" t="s">
        <v>402</v>
      </c>
      <c r="B70" s="4" t="s">
        <v>408</v>
      </c>
      <c r="C70" s="7" t="s">
        <v>407</v>
      </c>
      <c r="D70" s="7" t="s">
        <v>406</v>
      </c>
      <c r="E70" s="6">
        <v>0</v>
      </c>
      <c r="F70" s="6">
        <v>97000000</v>
      </c>
      <c r="G70" s="6">
        <v>97000000</v>
      </c>
      <c r="H70" s="6">
        <v>97000000</v>
      </c>
      <c r="I70" s="6">
        <v>46823841</v>
      </c>
      <c r="J70" s="6">
        <v>416556892</v>
      </c>
      <c r="K70" s="6">
        <v>429</v>
      </c>
      <c r="L70" s="6"/>
      <c r="M70" s="6">
        <v>-319556892</v>
      </c>
      <c r="N70" s="6">
        <v>0</v>
      </c>
      <c r="O70" s="5">
        <v>0</v>
      </c>
    </row>
    <row r="71" spans="1:15" x14ac:dyDescent="0.25">
      <c r="A71" s="4" t="s">
        <v>402</v>
      </c>
      <c r="B71" s="4" t="s">
        <v>405</v>
      </c>
      <c r="C71" s="7" t="s">
        <v>404</v>
      </c>
      <c r="D71" s="7" t="s">
        <v>403</v>
      </c>
      <c r="E71" s="6">
        <v>30894130000</v>
      </c>
      <c r="F71" s="6">
        <v>0</v>
      </c>
      <c r="G71" s="6">
        <v>49177140929</v>
      </c>
      <c r="H71" s="6">
        <v>80071270929</v>
      </c>
      <c r="I71" s="6">
        <v>0</v>
      </c>
      <c r="J71" s="6">
        <v>80071270929</v>
      </c>
      <c r="K71" s="6">
        <v>100</v>
      </c>
      <c r="L71" s="6"/>
      <c r="M71" s="6">
        <v>0</v>
      </c>
      <c r="N71" s="6">
        <v>0</v>
      </c>
      <c r="O71" s="5">
        <v>0</v>
      </c>
    </row>
    <row r="72" spans="1:15" ht="15.75" thickBot="1" x14ac:dyDescent="0.3">
      <c r="A72" s="4" t="s">
        <v>402</v>
      </c>
      <c r="B72" s="4" t="s">
        <v>401</v>
      </c>
      <c r="C72" s="3" t="s">
        <v>400</v>
      </c>
      <c r="D72" s="3" t="s">
        <v>399</v>
      </c>
      <c r="E72" s="2">
        <v>0</v>
      </c>
      <c r="F72" s="2">
        <v>50000000000</v>
      </c>
      <c r="G72" s="2">
        <v>51700000000</v>
      </c>
      <c r="H72" s="2">
        <v>51700000000</v>
      </c>
      <c r="I72" s="2">
        <v>51700000000</v>
      </c>
      <c r="J72" s="2">
        <v>51700000000</v>
      </c>
      <c r="K72" s="2">
        <v>100</v>
      </c>
      <c r="L72" s="2"/>
      <c r="M72" s="2">
        <v>0</v>
      </c>
      <c r="N72" s="2">
        <v>0</v>
      </c>
      <c r="O72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2EI_240 01</vt:lpstr>
      <vt:lpstr>2EI_260 01</vt:lpstr>
      <vt:lpstr>2EI_261 01</vt:lpstr>
      <vt:lpstr>2EI_262 01</vt:lpstr>
      <vt:lpstr>2EI_263 01</vt:lpstr>
      <vt:lpstr>2EI_264 01</vt:lpstr>
      <vt:lpstr>2EI_265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2015-11-13T14:08:17Z</dcterms:created>
  <dcterms:modified xsi:type="dcterms:W3CDTF">2015-11-13T14:08:30Z</dcterms:modified>
</cp:coreProperties>
</file>